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impiada\Etap wojewódzki (okręgowy)\Tabele wyników\"/>
    </mc:Choice>
  </mc:AlternateContent>
  <xr:revisionPtr revIDLastSave="0" documentId="8_{E172B3DD-9BD8-4008-9ED1-5F8A9072B9B7}" xr6:coauthVersionLast="47" xr6:coauthVersionMax="47" xr10:uidLastSave="{00000000-0000-0000-0000-000000000000}"/>
  <bookViews>
    <workbookView xWindow="-108" yWindow="-108" windowWidth="23256" windowHeight="12576" xr2:uid="{65A56CB1-6887-4A51-87EA-0F9CD105510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34" i="1" s="1"/>
  <c r="I8" i="1"/>
  <c r="J8" i="1" s="1"/>
  <c r="I13" i="1"/>
  <c r="J13" i="1" s="1"/>
  <c r="I16" i="1"/>
  <c r="J16" i="1" s="1"/>
  <c r="I17" i="1"/>
  <c r="J17" i="1" s="1"/>
  <c r="I19" i="1"/>
  <c r="J19" i="1" s="1"/>
  <c r="I32" i="1"/>
  <c r="J32" i="1" s="1"/>
  <c r="I11" i="1"/>
  <c r="J11" i="1" s="1"/>
  <c r="I31" i="1"/>
  <c r="J31" i="1" s="1"/>
  <c r="I25" i="1"/>
  <c r="J25" i="1" s="1"/>
  <c r="I24" i="1"/>
  <c r="J24" i="1" s="1"/>
  <c r="I33" i="1"/>
  <c r="J33" i="1" s="1"/>
  <c r="I35" i="1"/>
  <c r="J35" i="1" s="1"/>
  <c r="I23" i="1"/>
  <c r="J23" i="1" s="1"/>
  <c r="I22" i="1"/>
  <c r="J22" i="1" s="1"/>
  <c r="I10" i="1"/>
  <c r="J10" i="1" s="1"/>
  <c r="I27" i="1"/>
  <c r="J27" i="1" s="1"/>
  <c r="I12" i="1"/>
  <c r="J12" i="1" s="1"/>
  <c r="I14" i="1"/>
  <c r="J14" i="1" s="1"/>
  <c r="I6" i="1"/>
  <c r="J6" i="1" s="1"/>
  <c r="I3" i="1"/>
  <c r="J3" i="1" s="1"/>
  <c r="I7" i="1"/>
  <c r="J7" i="1" s="1"/>
  <c r="I2" i="1"/>
  <c r="J2" i="1" s="1"/>
  <c r="I4" i="1"/>
  <c r="J4" i="1" s="1"/>
  <c r="I9" i="1"/>
  <c r="J9" i="1" s="1"/>
  <c r="I28" i="1"/>
  <c r="J28" i="1" s="1"/>
  <c r="I21" i="1"/>
  <c r="J21" i="1" s="1"/>
  <c r="I15" i="1"/>
  <c r="J15" i="1" s="1"/>
  <c r="I18" i="1"/>
  <c r="J18" i="1" s="1"/>
  <c r="I30" i="1"/>
  <c r="J30" i="1" s="1"/>
  <c r="I26" i="1"/>
  <c r="J26" i="1" s="1"/>
  <c r="I5" i="1"/>
  <c r="J5" i="1" s="1"/>
  <c r="I20" i="1"/>
  <c r="J20" i="1" s="1"/>
  <c r="I36" i="1"/>
  <c r="J36" i="1" s="1"/>
  <c r="H8" i="1"/>
  <c r="H13" i="1"/>
  <c r="H16" i="1"/>
  <c r="H17" i="1"/>
  <c r="H19" i="1"/>
  <c r="H32" i="1"/>
  <c r="H11" i="1"/>
  <c r="H31" i="1"/>
  <c r="H25" i="1"/>
  <c r="H24" i="1"/>
  <c r="H33" i="1"/>
  <c r="H35" i="1"/>
  <c r="H23" i="1"/>
  <c r="H22" i="1"/>
  <c r="H10" i="1"/>
  <c r="H29" i="1"/>
  <c r="H27" i="1"/>
  <c r="H12" i="1"/>
  <c r="H14" i="1"/>
  <c r="H6" i="1"/>
  <c r="H34" i="1"/>
  <c r="H3" i="1"/>
  <c r="H7" i="1"/>
  <c r="H2" i="1"/>
  <c r="H4" i="1"/>
  <c r="H9" i="1"/>
  <c r="H28" i="1"/>
  <c r="H21" i="1"/>
  <c r="H15" i="1"/>
  <c r="H18" i="1"/>
  <c r="H30" i="1"/>
  <c r="H26" i="1"/>
  <c r="H5" i="1"/>
  <c r="H20" i="1"/>
  <c r="F8" i="1"/>
  <c r="F13" i="1"/>
  <c r="F16" i="1"/>
  <c r="F17" i="1"/>
  <c r="F19" i="1"/>
  <c r="F32" i="1"/>
  <c r="F11" i="1"/>
  <c r="F31" i="1"/>
  <c r="F25" i="1"/>
  <c r="F24" i="1"/>
  <c r="F33" i="1"/>
  <c r="F35" i="1"/>
  <c r="F23" i="1"/>
  <c r="F22" i="1"/>
  <c r="F10" i="1"/>
  <c r="F27" i="1"/>
  <c r="F12" i="1"/>
  <c r="F14" i="1"/>
  <c r="F6" i="1"/>
  <c r="F34" i="1"/>
  <c r="F3" i="1"/>
  <c r="F7" i="1"/>
  <c r="F2" i="1"/>
  <c r="F4" i="1"/>
  <c r="F9" i="1"/>
  <c r="F28" i="1"/>
  <c r="F21" i="1"/>
  <c r="F15" i="1"/>
  <c r="F18" i="1"/>
  <c r="F30" i="1"/>
  <c r="F26" i="1"/>
  <c r="F5" i="1"/>
  <c r="F20" i="1"/>
  <c r="H36" i="1"/>
  <c r="F36" i="1"/>
  <c r="F29" i="1"/>
  <c r="I29" i="1"/>
  <c r="J29" i="1" s="1"/>
</calcChain>
</file>

<file path=xl/sharedStrings.xml><?xml version="1.0" encoding="utf-8"?>
<sst xmlns="http://schemas.openxmlformats.org/spreadsheetml/2006/main" count="186" uniqueCount="131">
  <si>
    <t>Lp.</t>
  </si>
  <si>
    <t>Nazwisko</t>
  </si>
  <si>
    <t>Imię</t>
  </si>
  <si>
    <t>Nazwa placówki</t>
  </si>
  <si>
    <t>Punkty test</t>
  </si>
  <si>
    <t>%</t>
  </si>
  <si>
    <t>Punkty odp.</t>
  </si>
  <si>
    <t>suma pkt</t>
  </si>
  <si>
    <t>suma %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</si>
  <si>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</si>
  <si>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</si>
  <si>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</si>
  <si>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</si>
  <si>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</si>
  <si>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</si>
  <si>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</si>
  <si>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</si>
  <si>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</si>
  <si>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</si>
  <si>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</si>
  <si>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</si>
  <si>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</si>
  <si>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</si>
  <si>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</si>
  <si>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</si>
  <si>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</si>
  <si>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</si>
  <si>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</si>
  <si>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Kacper</t>
  </si>
  <si>
    <t>Karol</t>
  </si>
  <si>
    <t>Michał</t>
  </si>
  <si>
    <t>V Liceum Ogólnokształcące im. Augusta Witkowskiego w Krakowie</t>
  </si>
  <si>
    <t>Maksymilian</t>
  </si>
  <si>
    <t>Bartosz</t>
  </si>
  <si>
    <t>Kurzeja</t>
  </si>
  <si>
    <t>Luraniec</t>
  </si>
  <si>
    <t>Błażej</t>
  </si>
  <si>
    <t>Julia</t>
  </si>
  <si>
    <t>Alicja</t>
  </si>
  <si>
    <t>I Liceum Ogólnokształcące z Oddziałami Dwujęzycznymi im. Jana Długosza w Nowym Sączu</t>
  </si>
  <si>
    <t>Zespół Szkół Akademickich im. Króla Bolesława Chrobrego w Nowym Sączu</t>
  </si>
  <si>
    <t>I Liceum Ogólnokształcące im. Marii Skłodowskiej-Curie w Andrychowie</t>
  </si>
  <si>
    <t xml:space="preserve">Ogólnokształcące Liceum Akademickie Jezuitów w Nowym Sączu </t>
  </si>
  <si>
    <t>IX Liceum Ogólnokształcące im. Zygmunta Wróblewskiego w Krakowie</t>
  </si>
  <si>
    <t xml:space="preserve">I Liceum Ogólnokształcące z Oddziałami Dwujęzycznymi im. Jana Długosza w Nowym Sączu </t>
  </si>
  <si>
    <t>Zespół Szkół i Placówek Oświatowych im. Mikołaja Kopernika w Kalwarii Zebrzydowskiej</t>
  </si>
  <si>
    <t>Zespół Szkół Ogólnokształcących nr 2 im. Marii Konopnickiej w Nowym Sączu</t>
  </si>
  <si>
    <t>I Liceum Ogólnokształcące im. Króla Jana III Sobieskiego w Krakowie</t>
  </si>
  <si>
    <t>Publiczne Salezjańskie Liceum Ogólnokształcące w Krakowie</t>
  </si>
  <si>
    <t xml:space="preserve">Liceum Ogólnokształcące im. Stanisława Wyspiańskiego w Bieczu </t>
  </si>
  <si>
    <t>Zespół Szkół Ogólnokształcących nr 2 im. Świętej Jadwigi Królowej w Nowym Targu</t>
  </si>
  <si>
    <t>Liceum Ogólnokształcące im. ks. Stanisława Konarskiego w Oświęcimiu</t>
  </si>
  <si>
    <t>20.</t>
  </si>
  <si>
    <t>II Liceum Ogólnokształcące im. ks. prof. Józefa Tischnera w Zespole Szkół w Rabce-Zdroju</t>
  </si>
  <si>
    <t>21.</t>
  </si>
  <si>
    <t>22.</t>
  </si>
  <si>
    <t>23.</t>
  </si>
  <si>
    <t>I Liceum Ogólnokształcące im. Marcina Wadowity w Wadowicach</t>
  </si>
  <si>
    <t>24.</t>
  </si>
  <si>
    <t>25.</t>
  </si>
  <si>
    <t>26.</t>
  </si>
  <si>
    <t>Zespół Szkół Technicznych w Tarnowie</t>
  </si>
  <si>
    <t>27.</t>
  </si>
  <si>
    <t>I Liceum Ogólnokszałcące im. Seweryna Goszczyńskiego w Nowym Targu</t>
  </si>
  <si>
    <t>28.</t>
  </si>
  <si>
    <t>29.</t>
  </si>
  <si>
    <t>30.</t>
  </si>
  <si>
    <t>I Liceum Ogólnokształcące im. Kazimierza Brodzińskiego w Tarnowie</t>
  </si>
  <si>
    <t>31.</t>
  </si>
  <si>
    <t>32.</t>
  </si>
  <si>
    <t>33.</t>
  </si>
  <si>
    <t>34.</t>
  </si>
  <si>
    <t>35.</t>
  </si>
  <si>
    <t>I Liceum Ogólnokształcące im. Króla Kazimierza Wielkiego w Bochni</t>
  </si>
  <si>
    <t>Katarzyna</t>
  </si>
  <si>
    <t>Benedykt</t>
  </si>
  <si>
    <t>Dominik</t>
  </si>
  <si>
    <t>Filip</t>
  </si>
  <si>
    <t>Marek</t>
  </si>
  <si>
    <t>Wojciech</t>
  </si>
  <si>
    <t>Maciej</t>
  </si>
  <si>
    <t>Mateusz</t>
  </si>
  <si>
    <t>Szymon</t>
  </si>
  <si>
    <t xml:space="preserve">Krzysztof </t>
  </si>
  <si>
    <t>Hubert</t>
  </si>
  <si>
    <t>Dawid</t>
  </si>
  <si>
    <t>Seweryn</t>
  </si>
  <si>
    <t>Max</t>
  </si>
  <si>
    <t>Olaf</t>
  </si>
  <si>
    <t>Karolina</t>
  </si>
  <si>
    <t>Adam</t>
  </si>
  <si>
    <t>Natalia</t>
  </si>
  <si>
    <t>Marian</t>
  </si>
  <si>
    <t>Patryk</t>
  </si>
  <si>
    <t>Mieszko</t>
  </si>
  <si>
    <t>Jan</t>
  </si>
  <si>
    <t>Ćwiertnia</t>
  </si>
  <si>
    <t>Ćwikiel</t>
  </si>
  <si>
    <t xml:space="preserve">Florek </t>
  </si>
  <si>
    <t xml:space="preserve">Gargula </t>
  </si>
  <si>
    <t xml:space="preserve">Gądek </t>
  </si>
  <si>
    <t xml:space="preserve">Grabski </t>
  </si>
  <si>
    <t xml:space="preserve">Handzel </t>
  </si>
  <si>
    <t xml:space="preserve">Janik </t>
  </si>
  <si>
    <t xml:space="preserve">Kaleta </t>
  </si>
  <si>
    <t xml:space="preserve">Kasprzyk </t>
  </si>
  <si>
    <t xml:space="preserve">Konopka </t>
  </si>
  <si>
    <t xml:space="preserve">Kopeć </t>
  </si>
  <si>
    <t xml:space="preserve">Kordek </t>
  </si>
  <si>
    <t>Kosiński</t>
  </si>
  <si>
    <t>Kraj</t>
  </si>
  <si>
    <t>Krasny</t>
  </si>
  <si>
    <t>Kuderski</t>
  </si>
  <si>
    <t>Omeonu</t>
  </si>
  <si>
    <t xml:space="preserve">Piotrowski </t>
  </si>
  <si>
    <t xml:space="preserve">Popiela </t>
  </si>
  <si>
    <t xml:space="preserve">Porębski </t>
  </si>
  <si>
    <t xml:space="preserve">Siedlecki </t>
  </si>
  <si>
    <t xml:space="preserve">Skiba </t>
  </si>
  <si>
    <t xml:space="preserve">Szklarski </t>
  </si>
  <si>
    <t xml:space="preserve">Szymański </t>
  </si>
  <si>
    <t>Wałaszek</t>
  </si>
  <si>
    <t xml:space="preserve">Wicher </t>
  </si>
  <si>
    <t xml:space="preserve">Zacny </t>
  </si>
  <si>
    <t>Zaremba</t>
  </si>
  <si>
    <t xml:space="preserve">Zelek </t>
  </si>
  <si>
    <t xml:space="preserve">Dardziński </t>
  </si>
  <si>
    <t xml:space="preserve">Fiedor </t>
  </si>
  <si>
    <t>kwalif.do I cz. finału</t>
  </si>
  <si>
    <t>TAK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</si>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</sst>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164" fontId="9" fillId="6" borderId="1" xfId="1" applyNumberFormat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C82D-357F-4212-8286-E0C9663C640C}">
  <dimension ref="A1:K36"/>
  <sheetViews>
    <sheetView tabSelected="1" topLeftCell="A22" workbookViewId="0">
      <selection activeCell="O31" sqref="O31"/>
    </sheetView>
  </sheetViews>
  <sheetFormatPr defaultRowHeight="14.4" x14ac:dyDescent="0.3"/>
  <cols>
    <col min="1" max="1" width="4.33203125" style="7" customWidth="1"/>
    <col min="2" max="2" width="13.6640625" customWidth="1"/>
    <col min="3" max="3" width="11.88671875" customWidth="1"/>
    <col min="4" max="4" width="51.33203125" customWidth="1"/>
    <col min="6" max="6" width="10.6640625" bestFit="1" customWidth="1"/>
  </cols>
  <sheetData>
    <row r="1" spans="1:11" ht="39.6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10" t="s">
        <v>5</v>
      </c>
      <c r="G1" s="9" t="s">
        <v>6</v>
      </c>
      <c r="H1" s="11" t="s">
        <v>5</v>
      </c>
      <c r="I1" s="9" t="s">
        <v>7</v>
      </c>
      <c r="J1" s="11" t="s">
        <v>8</v>
      </c>
      <c r="K1" s="11" t="s">
        <v>128</v>
      </c>
    </row>
    <row r="2" spans="1:11" ht="26.4" x14ac:dyDescent="0.3">
      <c r="A2" s="12" t="s">
        <v>9</v>
      </c>
      <c r="B2" s="13" t="s">
        <v>105</v>
      </c>
      <c r="C2" s="16" t="s">
        <v>82</v>
      </c>
      <c r="D2" s="14" t="s">
        <v>44</v>
      </c>
      <c r="E2" s="4">
        <v>235</v>
      </c>
      <c r="F2" s="5">
        <f>E2/280*100</f>
        <v>83.928571428571431</v>
      </c>
      <c r="G2" s="1">
        <v>120</v>
      </c>
      <c r="H2" s="2">
        <f>+G2/120*100</f>
        <v>100</v>
      </c>
      <c r="I2" s="3">
        <f>E2+G2</f>
        <v>355</v>
      </c>
      <c r="J2" s="3">
        <f>I2/400*100</f>
        <v>88.75</v>
      </c>
      <c r="K2" s="22" t="s">
        <v>129</v>
      </c>
    </row>
    <row r="3" spans="1:11" ht="26.4" x14ac:dyDescent="0.3">
      <c r="A3" s="12" t="s">
        <v>10</v>
      </c>
      <c r="B3" s="14" t="s">
        <v>107</v>
      </c>
      <c r="C3" s="14" t="s">
        <v>33</v>
      </c>
      <c r="D3" s="14" t="s">
        <v>48</v>
      </c>
      <c r="E3" s="4">
        <v>220</v>
      </c>
      <c r="F3" s="5">
        <f>E3/280*100</f>
        <v>78.571428571428569</v>
      </c>
      <c r="G3" s="1">
        <v>115</v>
      </c>
      <c r="H3" s="2">
        <f>+G3/120*100</f>
        <v>95.833333333333343</v>
      </c>
      <c r="I3" s="3">
        <f>E3+G3</f>
        <v>335</v>
      </c>
      <c r="J3" s="3">
        <f>I3/400*100</f>
        <v>83.75</v>
      </c>
      <c r="K3" s="22" t="s">
        <v>129</v>
      </c>
    </row>
    <row r="4" spans="1:11" ht="26.4" x14ac:dyDescent="0.3">
      <c r="A4" s="12" t="s">
        <v>11</v>
      </c>
      <c r="B4" s="14" t="s">
        <v>104</v>
      </c>
      <c r="C4" s="16" t="s">
        <v>81</v>
      </c>
      <c r="D4" s="14" t="s">
        <v>31</v>
      </c>
      <c r="E4" s="4">
        <v>213</v>
      </c>
      <c r="F4" s="5">
        <f>E4/280*100</f>
        <v>76.071428571428569</v>
      </c>
      <c r="G4" s="1">
        <v>120</v>
      </c>
      <c r="H4" s="2">
        <f>+G4/120*100</f>
        <v>100</v>
      </c>
      <c r="I4" s="3">
        <f>E4+G4</f>
        <v>333</v>
      </c>
      <c r="J4" s="3">
        <f>I4/400*100</f>
        <v>83.25</v>
      </c>
      <c r="K4" s="22" t="s">
        <v>129</v>
      </c>
    </row>
    <row r="5" spans="1:11" ht="26.4" x14ac:dyDescent="0.3">
      <c r="A5" s="12" t="s">
        <v>12</v>
      </c>
      <c r="B5" s="13" t="s">
        <v>126</v>
      </c>
      <c r="C5" s="14" t="s">
        <v>75</v>
      </c>
      <c r="D5" s="14" t="s">
        <v>43</v>
      </c>
      <c r="E5" s="6">
        <v>212</v>
      </c>
      <c r="F5" s="5">
        <f>E5/280*100</f>
        <v>75.714285714285708</v>
      </c>
      <c r="G5" s="1">
        <v>115</v>
      </c>
      <c r="H5" s="2">
        <f>+G5/120*100</f>
        <v>95.833333333333343</v>
      </c>
      <c r="I5" s="3">
        <f>E5+G5</f>
        <v>327</v>
      </c>
      <c r="J5" s="3">
        <f>I5/400*100</f>
        <v>81.75</v>
      </c>
      <c r="K5" s="22" t="s">
        <v>129</v>
      </c>
    </row>
    <row r="6" spans="1:11" ht="26.4" x14ac:dyDescent="0.3">
      <c r="A6" s="12" t="s">
        <v>13</v>
      </c>
      <c r="B6" s="13" t="s">
        <v>109</v>
      </c>
      <c r="C6" s="14" t="s">
        <v>85</v>
      </c>
      <c r="D6" s="14" t="s">
        <v>42</v>
      </c>
      <c r="E6" s="4">
        <v>207</v>
      </c>
      <c r="F6" s="5">
        <f>E6/280*100</f>
        <v>73.928571428571431</v>
      </c>
      <c r="G6" s="1">
        <v>120</v>
      </c>
      <c r="H6" s="2">
        <f>+G6/120*100</f>
        <v>100</v>
      </c>
      <c r="I6" s="3">
        <f>E6+G6</f>
        <v>327</v>
      </c>
      <c r="J6" s="3">
        <f>I6/400*100</f>
        <v>81.75</v>
      </c>
      <c r="K6" s="22" t="s">
        <v>129</v>
      </c>
    </row>
    <row r="7" spans="1:11" ht="26.4" x14ac:dyDescent="0.3">
      <c r="A7" s="12" t="s">
        <v>14</v>
      </c>
      <c r="B7" s="14" t="s">
        <v>106</v>
      </c>
      <c r="C7" s="14" t="s">
        <v>37</v>
      </c>
      <c r="D7" s="14" t="s">
        <v>31</v>
      </c>
      <c r="E7" s="4">
        <v>203</v>
      </c>
      <c r="F7" s="5">
        <f>E7/280*100</f>
        <v>72.5</v>
      </c>
      <c r="G7" s="1">
        <v>120</v>
      </c>
      <c r="H7" s="2">
        <f>+G7/120*100</f>
        <v>100</v>
      </c>
      <c r="I7" s="3">
        <f>E7+G7</f>
        <v>323</v>
      </c>
      <c r="J7" s="3">
        <f>I7/400*100</f>
        <v>80.75</v>
      </c>
      <c r="K7" s="22" t="s">
        <v>129</v>
      </c>
    </row>
    <row r="8" spans="1:11" ht="26.4" x14ac:dyDescent="0.3">
      <c r="A8" s="12" t="s">
        <v>15</v>
      </c>
      <c r="B8" s="13" t="s">
        <v>125</v>
      </c>
      <c r="C8" s="14" t="s">
        <v>38</v>
      </c>
      <c r="D8" s="14" t="s">
        <v>73</v>
      </c>
      <c r="E8" s="6">
        <v>200</v>
      </c>
      <c r="F8" s="5">
        <f>E8/280*100</f>
        <v>71.428571428571431</v>
      </c>
      <c r="G8" s="1">
        <v>120</v>
      </c>
      <c r="H8" s="2">
        <f>+G8/120*100</f>
        <v>100</v>
      </c>
      <c r="I8" s="3">
        <f>E8+G8</f>
        <v>320</v>
      </c>
      <c r="J8" s="3">
        <f>I8/400*100</f>
        <v>80</v>
      </c>
      <c r="K8" s="22" t="s">
        <v>129</v>
      </c>
    </row>
    <row r="9" spans="1:11" ht="26.4" x14ac:dyDescent="0.3">
      <c r="A9" s="12" t="s">
        <v>16</v>
      </c>
      <c r="B9" s="13" t="s">
        <v>103</v>
      </c>
      <c r="C9" s="16" t="s">
        <v>80</v>
      </c>
      <c r="D9" s="14" t="s">
        <v>31</v>
      </c>
      <c r="E9" s="4">
        <v>196</v>
      </c>
      <c r="F9" s="5">
        <f>E9/280*100</f>
        <v>70</v>
      </c>
      <c r="G9" s="1">
        <v>120</v>
      </c>
      <c r="H9" s="2">
        <f>+G9/120*100</f>
        <v>100</v>
      </c>
      <c r="I9" s="3">
        <f>E9+G9</f>
        <v>316</v>
      </c>
      <c r="J9" s="3">
        <f>I9/400*100</f>
        <v>79</v>
      </c>
      <c r="K9" s="22" t="s">
        <v>129</v>
      </c>
    </row>
    <row r="10" spans="1:11" ht="26.4" x14ac:dyDescent="0.3">
      <c r="A10" s="12" t="s">
        <v>17</v>
      </c>
      <c r="B10" s="14" t="s">
        <v>35</v>
      </c>
      <c r="C10" s="14" t="s">
        <v>36</v>
      </c>
      <c r="D10" s="14" t="s">
        <v>31</v>
      </c>
      <c r="E10" s="6">
        <v>194</v>
      </c>
      <c r="F10" s="5">
        <f>E10/280*100</f>
        <v>69.285714285714278</v>
      </c>
      <c r="G10" s="1">
        <v>120</v>
      </c>
      <c r="H10" s="2">
        <f>+G10/120*100</f>
        <v>100</v>
      </c>
      <c r="I10" s="3">
        <f>E10+G10</f>
        <v>314</v>
      </c>
      <c r="J10" s="3">
        <f>I10/400*100</f>
        <v>78.5</v>
      </c>
      <c r="K10" s="22" t="s">
        <v>129</v>
      </c>
    </row>
    <row r="11" spans="1:11" ht="26.4" x14ac:dyDescent="0.3">
      <c r="A11" s="12" t="s">
        <v>18</v>
      </c>
      <c r="B11" s="14" t="s">
        <v>119</v>
      </c>
      <c r="C11" s="14" t="s">
        <v>92</v>
      </c>
      <c r="D11" s="14" t="s">
        <v>31</v>
      </c>
      <c r="E11" s="6">
        <v>194</v>
      </c>
      <c r="F11" s="5">
        <f>E11/280*100</f>
        <v>69.285714285714278</v>
      </c>
      <c r="G11" s="1">
        <v>120</v>
      </c>
      <c r="H11" s="2">
        <f>+G11/120*100</f>
        <v>100</v>
      </c>
      <c r="I11" s="3">
        <f>E11+G11</f>
        <v>314</v>
      </c>
      <c r="J11" s="3">
        <f>I11/400*100</f>
        <v>78.5</v>
      </c>
      <c r="K11" s="22" t="s">
        <v>129</v>
      </c>
    </row>
    <row r="12" spans="1:11" ht="26.4" x14ac:dyDescent="0.3">
      <c r="A12" s="12" t="s">
        <v>19</v>
      </c>
      <c r="B12" s="13" t="s">
        <v>111</v>
      </c>
      <c r="C12" s="16" t="s">
        <v>29</v>
      </c>
      <c r="D12" s="14" t="s">
        <v>31</v>
      </c>
      <c r="E12" s="4">
        <v>198</v>
      </c>
      <c r="F12" s="5">
        <f>E12/280*100</f>
        <v>70.714285714285722</v>
      </c>
      <c r="G12" s="1">
        <v>110</v>
      </c>
      <c r="H12" s="2">
        <f>+G12/120*100</f>
        <v>91.666666666666657</v>
      </c>
      <c r="I12" s="3">
        <f>E12+G12</f>
        <v>308</v>
      </c>
      <c r="J12" s="3">
        <f>I12/400*100</f>
        <v>77</v>
      </c>
      <c r="K12" s="22" t="s">
        <v>129</v>
      </c>
    </row>
    <row r="13" spans="1:11" ht="26.4" x14ac:dyDescent="0.3">
      <c r="A13" s="12" t="s">
        <v>20</v>
      </c>
      <c r="B13" s="13" t="s">
        <v>124</v>
      </c>
      <c r="C13" s="14" t="s">
        <v>95</v>
      </c>
      <c r="D13" s="15" t="s">
        <v>50</v>
      </c>
      <c r="E13" s="6">
        <v>187</v>
      </c>
      <c r="F13" s="5">
        <f>E13/280*100</f>
        <v>66.785714285714278</v>
      </c>
      <c r="G13" s="1">
        <v>120</v>
      </c>
      <c r="H13" s="2">
        <f>+G13/120*100</f>
        <v>100</v>
      </c>
      <c r="I13" s="3">
        <f>E13+G13</f>
        <v>307</v>
      </c>
      <c r="J13" s="3">
        <f>I13/400*100</f>
        <v>76.75</v>
      </c>
      <c r="K13" s="22" t="s">
        <v>129</v>
      </c>
    </row>
    <row r="14" spans="1:11" ht="26.4" x14ac:dyDescent="0.3">
      <c r="A14" s="12" t="s">
        <v>21</v>
      </c>
      <c r="B14" s="13" t="s">
        <v>110</v>
      </c>
      <c r="C14" s="13" t="s">
        <v>28</v>
      </c>
      <c r="D14" s="15" t="s">
        <v>50</v>
      </c>
      <c r="E14" s="6">
        <v>186</v>
      </c>
      <c r="F14" s="5">
        <f>E14/280*100</f>
        <v>66.428571428571431</v>
      </c>
      <c r="G14" s="1">
        <v>120</v>
      </c>
      <c r="H14" s="2">
        <f>+G14/120*100</f>
        <v>100</v>
      </c>
      <c r="I14" s="3">
        <f>E14+G14</f>
        <v>306</v>
      </c>
      <c r="J14" s="3">
        <f>I14/400*100</f>
        <v>76.5</v>
      </c>
      <c r="K14" s="22" t="s">
        <v>129</v>
      </c>
    </row>
    <row r="15" spans="1:11" ht="26.55" customHeight="1" x14ac:dyDescent="0.3">
      <c r="A15" s="12" t="s">
        <v>22</v>
      </c>
      <c r="B15" s="13" t="s">
        <v>100</v>
      </c>
      <c r="C15" s="14" t="s">
        <v>78</v>
      </c>
      <c r="D15" s="14" t="s">
        <v>44</v>
      </c>
      <c r="E15" s="6">
        <v>197</v>
      </c>
      <c r="F15" s="5">
        <f>E15/280*100</f>
        <v>70.357142857142861</v>
      </c>
      <c r="G15" s="1">
        <v>108</v>
      </c>
      <c r="H15" s="2">
        <f>+G15/120*100</f>
        <v>90</v>
      </c>
      <c r="I15" s="3">
        <f>E15+G15</f>
        <v>305</v>
      </c>
      <c r="J15" s="3">
        <f>I15/400*100</f>
        <v>76.25</v>
      </c>
      <c r="K15" s="22" t="s">
        <v>129</v>
      </c>
    </row>
    <row r="16" spans="1:11" ht="26.4" x14ac:dyDescent="0.3">
      <c r="A16" s="12" t="s">
        <v>23</v>
      </c>
      <c r="B16" s="13" t="s">
        <v>123</v>
      </c>
      <c r="C16" s="14" t="s">
        <v>94</v>
      </c>
      <c r="D16" s="14" t="s">
        <v>57</v>
      </c>
      <c r="E16" s="6">
        <v>183</v>
      </c>
      <c r="F16" s="5">
        <f>E16/280*100</f>
        <v>65.357142857142861</v>
      </c>
      <c r="G16" s="1">
        <v>120</v>
      </c>
      <c r="H16" s="2">
        <f>+G16/120*100</f>
        <v>100</v>
      </c>
      <c r="I16" s="3">
        <f>E16+G16</f>
        <v>303</v>
      </c>
      <c r="J16" s="3">
        <f>I16/400*100</f>
        <v>75.75</v>
      </c>
      <c r="K16" s="22" t="s">
        <v>129</v>
      </c>
    </row>
    <row r="17" spans="1:11" ht="26.4" x14ac:dyDescent="0.3">
      <c r="A17" s="12" t="s">
        <v>24</v>
      </c>
      <c r="B17" s="14" t="s">
        <v>122</v>
      </c>
      <c r="C17" s="14" t="s">
        <v>32</v>
      </c>
      <c r="D17" s="14" t="s">
        <v>31</v>
      </c>
      <c r="E17" s="6">
        <v>182</v>
      </c>
      <c r="F17" s="5">
        <f>E17/280*100</f>
        <v>65</v>
      </c>
      <c r="G17" s="1">
        <v>120</v>
      </c>
      <c r="H17" s="2">
        <f>+G17/120*100</f>
        <v>100</v>
      </c>
      <c r="I17" s="3">
        <f>E17+G17</f>
        <v>302</v>
      </c>
      <c r="J17" s="3">
        <f>I17/400*100</f>
        <v>75.5</v>
      </c>
      <c r="K17" s="22" t="s">
        <v>129</v>
      </c>
    </row>
    <row r="18" spans="1:11" ht="26.4" x14ac:dyDescent="0.3">
      <c r="A18" s="12" t="s">
        <v>25</v>
      </c>
      <c r="B18" s="15" t="s">
        <v>99</v>
      </c>
      <c r="C18" s="14" t="s">
        <v>77</v>
      </c>
      <c r="D18" s="14" t="s">
        <v>46</v>
      </c>
      <c r="E18" s="6">
        <v>199</v>
      </c>
      <c r="F18" s="5">
        <f>E18/280*100</f>
        <v>71.071428571428569</v>
      </c>
      <c r="G18" s="1">
        <v>101</v>
      </c>
      <c r="H18" s="2">
        <f>+G18/120*100</f>
        <v>84.166666666666671</v>
      </c>
      <c r="I18" s="3">
        <f>E18+G18</f>
        <v>300</v>
      </c>
      <c r="J18" s="3">
        <f>I18/400*100</f>
        <v>75</v>
      </c>
      <c r="K18" s="22" t="s">
        <v>129</v>
      </c>
    </row>
    <row r="19" spans="1:11" ht="26.4" x14ac:dyDescent="0.3">
      <c r="A19" s="12" t="s">
        <v>26</v>
      </c>
      <c r="B19" s="13" t="s">
        <v>121</v>
      </c>
      <c r="C19" s="14" t="s">
        <v>93</v>
      </c>
      <c r="D19" s="14" t="s">
        <v>67</v>
      </c>
      <c r="E19" s="6">
        <v>194</v>
      </c>
      <c r="F19" s="5">
        <f>E19/280*100</f>
        <v>69.285714285714278</v>
      </c>
      <c r="G19" s="1">
        <v>105</v>
      </c>
      <c r="H19" s="2">
        <f>+G19/120*100</f>
        <v>87.5</v>
      </c>
      <c r="I19" s="3">
        <f>E19+G19</f>
        <v>299</v>
      </c>
      <c r="J19" s="3">
        <f>I19/400*100</f>
        <v>74.75</v>
      </c>
      <c r="K19" s="22" t="s">
        <v>129</v>
      </c>
    </row>
    <row r="20" spans="1:11" ht="26.4" x14ac:dyDescent="0.3">
      <c r="A20" s="12" t="s">
        <v>27</v>
      </c>
      <c r="B20" s="13" t="s">
        <v>97</v>
      </c>
      <c r="C20" s="14" t="s">
        <v>30</v>
      </c>
      <c r="D20" s="14" t="s">
        <v>42</v>
      </c>
      <c r="E20" s="6">
        <v>191</v>
      </c>
      <c r="F20" s="5">
        <f>E20/280*100</f>
        <v>68.214285714285722</v>
      </c>
      <c r="G20" s="1">
        <v>105</v>
      </c>
      <c r="H20" s="2">
        <f>+G20/120*100</f>
        <v>87.5</v>
      </c>
      <c r="I20" s="3">
        <f>E20+G20</f>
        <v>296</v>
      </c>
      <c r="J20" s="3">
        <f>I20/400*100</f>
        <v>74</v>
      </c>
      <c r="K20" s="22" t="s">
        <v>129</v>
      </c>
    </row>
    <row r="21" spans="1:11" ht="26.4" x14ac:dyDescent="0.3">
      <c r="A21" s="12" t="s">
        <v>52</v>
      </c>
      <c r="B21" s="13" t="s">
        <v>101</v>
      </c>
      <c r="C21" s="17" t="s">
        <v>79</v>
      </c>
      <c r="D21" s="14" t="s">
        <v>47</v>
      </c>
      <c r="E21" s="4">
        <v>176</v>
      </c>
      <c r="F21" s="5">
        <f>E21/280*100</f>
        <v>62.857142857142854</v>
      </c>
      <c r="G21" s="1">
        <v>120</v>
      </c>
      <c r="H21" s="2">
        <f>+G21/120*100</f>
        <v>100</v>
      </c>
      <c r="I21" s="3">
        <f>E21+G21</f>
        <v>296</v>
      </c>
      <c r="J21" s="3">
        <f>I21/400*100</f>
        <v>74</v>
      </c>
      <c r="K21" s="22" t="s">
        <v>129</v>
      </c>
    </row>
    <row r="22" spans="1:11" ht="26.4" x14ac:dyDescent="0.3">
      <c r="A22" s="12" t="s">
        <v>54</v>
      </c>
      <c r="B22" s="14" t="s">
        <v>113</v>
      </c>
      <c r="C22" s="14" t="s">
        <v>87</v>
      </c>
      <c r="D22" s="14" t="s">
        <v>31</v>
      </c>
      <c r="E22" s="6">
        <v>195</v>
      </c>
      <c r="F22" s="5">
        <f>E22/280*100</f>
        <v>69.642857142857139</v>
      </c>
      <c r="G22" s="1">
        <v>100</v>
      </c>
      <c r="H22" s="2">
        <f>+G22/120*100</f>
        <v>83.333333333333343</v>
      </c>
      <c r="I22" s="3">
        <f>E22+G22</f>
        <v>295</v>
      </c>
      <c r="J22" s="3">
        <f>I22/400*100</f>
        <v>73.75</v>
      </c>
      <c r="K22" s="22" t="s">
        <v>129</v>
      </c>
    </row>
    <row r="23" spans="1:11" ht="26.4" x14ac:dyDescent="0.3">
      <c r="A23" s="12" t="s">
        <v>55</v>
      </c>
      <c r="B23" s="13" t="s">
        <v>114</v>
      </c>
      <c r="C23" s="14" t="s">
        <v>88</v>
      </c>
      <c r="D23" s="14" t="s">
        <v>57</v>
      </c>
      <c r="E23" s="6">
        <v>175</v>
      </c>
      <c r="F23" s="5">
        <f>E23/280*100</f>
        <v>62.5</v>
      </c>
      <c r="G23" s="1">
        <v>120</v>
      </c>
      <c r="H23" s="2">
        <f>+G23/120*100</f>
        <v>100</v>
      </c>
      <c r="I23" s="3">
        <f>E23+G23</f>
        <v>295</v>
      </c>
      <c r="J23" s="3">
        <f>I23/400*100</f>
        <v>73.75</v>
      </c>
      <c r="K23" s="22" t="s">
        <v>129</v>
      </c>
    </row>
    <row r="24" spans="1:11" ht="26.4" customHeight="1" x14ac:dyDescent="0.3">
      <c r="A24" s="12" t="s">
        <v>56</v>
      </c>
      <c r="B24" s="15" t="s">
        <v>117</v>
      </c>
      <c r="C24" s="14" t="s">
        <v>90</v>
      </c>
      <c r="D24" s="14" t="s">
        <v>61</v>
      </c>
      <c r="E24" s="6">
        <v>189</v>
      </c>
      <c r="F24" s="5">
        <f>E24/280*100</f>
        <v>67.5</v>
      </c>
      <c r="G24" s="1">
        <v>100</v>
      </c>
      <c r="H24" s="2">
        <f>+G24/120*100</f>
        <v>83.333333333333343</v>
      </c>
      <c r="I24" s="3">
        <f>E24+G24</f>
        <v>289</v>
      </c>
      <c r="J24" s="3">
        <f>I24/400*100</f>
        <v>72.25</v>
      </c>
      <c r="K24" s="22" t="s">
        <v>129</v>
      </c>
    </row>
    <row r="25" spans="1:11" ht="26.4" x14ac:dyDescent="0.3">
      <c r="A25" s="12" t="s">
        <v>58</v>
      </c>
      <c r="B25" s="18" t="s">
        <v>118</v>
      </c>
      <c r="C25" s="14" t="s">
        <v>91</v>
      </c>
      <c r="D25" s="15" t="s">
        <v>63</v>
      </c>
      <c r="E25" s="19">
        <v>166</v>
      </c>
      <c r="F25" s="20">
        <f>E25/280*100</f>
        <v>59.285714285714285</v>
      </c>
      <c r="G25" s="1">
        <v>120</v>
      </c>
      <c r="H25" s="2">
        <f>+G25/120*100</f>
        <v>100</v>
      </c>
      <c r="I25" s="3">
        <f>E25+G25</f>
        <v>286</v>
      </c>
      <c r="J25" s="3">
        <f>I25/400*100</f>
        <v>71.5</v>
      </c>
      <c r="K25" s="4" t="s">
        <v>130</v>
      </c>
    </row>
    <row r="26" spans="1:11" ht="26.4" x14ac:dyDescent="0.3">
      <c r="A26" s="12" t="s">
        <v>59</v>
      </c>
      <c r="B26" s="13" t="s">
        <v>127</v>
      </c>
      <c r="C26" s="14" t="s">
        <v>83</v>
      </c>
      <c r="D26" s="14" t="s">
        <v>44</v>
      </c>
      <c r="E26" s="6">
        <v>185</v>
      </c>
      <c r="F26" s="5">
        <f>E26/280*100</f>
        <v>66.071428571428569</v>
      </c>
      <c r="G26" s="1">
        <v>100</v>
      </c>
      <c r="H26" s="2">
        <f>+G26/120*100</f>
        <v>83.333333333333343</v>
      </c>
      <c r="I26" s="3">
        <f>E26+G26</f>
        <v>285</v>
      </c>
      <c r="J26" s="3">
        <f>I26/400*100</f>
        <v>71.25</v>
      </c>
      <c r="K26" s="22" t="s">
        <v>129</v>
      </c>
    </row>
    <row r="27" spans="1:11" ht="28.2" customHeight="1" x14ac:dyDescent="0.3">
      <c r="A27" s="12" t="s">
        <v>60</v>
      </c>
      <c r="B27" s="15" t="s">
        <v>112</v>
      </c>
      <c r="C27" s="14" t="s">
        <v>86</v>
      </c>
      <c r="D27" s="14" t="s">
        <v>51</v>
      </c>
      <c r="E27" s="6">
        <v>179</v>
      </c>
      <c r="F27" s="5">
        <f>E27/280*100</f>
        <v>63.928571428571423</v>
      </c>
      <c r="G27" s="1">
        <v>105</v>
      </c>
      <c r="H27" s="2">
        <f>+G27/120*100</f>
        <v>87.5</v>
      </c>
      <c r="I27" s="3">
        <f>E27+G27</f>
        <v>284</v>
      </c>
      <c r="J27" s="3">
        <f>I27/400*100</f>
        <v>71</v>
      </c>
      <c r="K27" s="22" t="s">
        <v>129</v>
      </c>
    </row>
    <row r="28" spans="1:11" ht="26.4" x14ac:dyDescent="0.3">
      <c r="A28" s="12" t="s">
        <v>62</v>
      </c>
      <c r="B28" s="15" t="s">
        <v>102</v>
      </c>
      <c r="C28" s="14" t="s">
        <v>32</v>
      </c>
      <c r="D28" s="14" t="s">
        <v>40</v>
      </c>
      <c r="E28" s="4">
        <v>175</v>
      </c>
      <c r="F28" s="5">
        <f>E28/280*100</f>
        <v>62.5</v>
      </c>
      <c r="G28" s="1">
        <v>100</v>
      </c>
      <c r="H28" s="2">
        <f>+G28/120*100</f>
        <v>83.333333333333343</v>
      </c>
      <c r="I28" s="3">
        <f>E28+G28</f>
        <v>275</v>
      </c>
      <c r="J28" s="3">
        <f>I28/400*100</f>
        <v>68.75</v>
      </c>
      <c r="K28" s="22" t="s">
        <v>129</v>
      </c>
    </row>
    <row r="29" spans="1:11" ht="26.4" x14ac:dyDescent="0.3">
      <c r="A29" s="12" t="s">
        <v>64</v>
      </c>
      <c r="B29" s="13" t="s">
        <v>34</v>
      </c>
      <c r="C29" s="14" t="s">
        <v>83</v>
      </c>
      <c r="D29" s="15" t="s">
        <v>53</v>
      </c>
      <c r="E29" s="6">
        <v>184</v>
      </c>
      <c r="F29" s="5">
        <f>E29/280*100</f>
        <v>65.714285714285708</v>
      </c>
      <c r="G29" s="1">
        <v>90</v>
      </c>
      <c r="H29" s="2">
        <f>+G29/120*100</f>
        <v>75</v>
      </c>
      <c r="I29" s="3">
        <f>E29+G29</f>
        <v>274</v>
      </c>
      <c r="J29" s="3">
        <f>I29/400*100</f>
        <v>68.5</v>
      </c>
      <c r="K29" s="22" t="s">
        <v>129</v>
      </c>
    </row>
    <row r="30" spans="1:11" ht="26.4" x14ac:dyDescent="0.3">
      <c r="A30" s="12" t="s">
        <v>65</v>
      </c>
      <c r="B30" s="15" t="s">
        <v>98</v>
      </c>
      <c r="C30" s="16" t="s">
        <v>76</v>
      </c>
      <c r="D30" s="14" t="s">
        <v>45</v>
      </c>
      <c r="E30" s="19">
        <v>153</v>
      </c>
      <c r="F30" s="20">
        <f>E30/280*100</f>
        <v>54.642857142857139</v>
      </c>
      <c r="G30" s="1">
        <v>120</v>
      </c>
      <c r="H30" s="2">
        <f>+G30/120*100</f>
        <v>100</v>
      </c>
      <c r="I30" s="3">
        <f>E30+G30</f>
        <v>273</v>
      </c>
      <c r="J30" s="3">
        <f>I30/400*100</f>
        <v>68.25</v>
      </c>
      <c r="K30" s="4" t="s">
        <v>130</v>
      </c>
    </row>
    <row r="31" spans="1:11" ht="26.4" x14ac:dyDescent="0.3">
      <c r="A31" s="12" t="s">
        <v>66</v>
      </c>
      <c r="B31" s="13" t="s">
        <v>118</v>
      </c>
      <c r="C31" s="14" t="s">
        <v>79</v>
      </c>
      <c r="D31" s="15" t="s">
        <v>63</v>
      </c>
      <c r="E31" s="19">
        <v>154</v>
      </c>
      <c r="F31" s="20">
        <f>E31/280*100</f>
        <v>55.000000000000007</v>
      </c>
      <c r="G31" s="1">
        <v>115</v>
      </c>
      <c r="H31" s="2">
        <f>+G31/120*100</f>
        <v>95.833333333333343</v>
      </c>
      <c r="I31" s="3">
        <f>E31+G31</f>
        <v>269</v>
      </c>
      <c r="J31" s="3">
        <f>I31/400*100</f>
        <v>67.25</v>
      </c>
      <c r="K31" s="4" t="s">
        <v>130</v>
      </c>
    </row>
    <row r="32" spans="1:11" ht="26.4" x14ac:dyDescent="0.3">
      <c r="A32" s="12" t="s">
        <v>68</v>
      </c>
      <c r="B32" s="15" t="s">
        <v>120</v>
      </c>
      <c r="C32" s="14" t="s">
        <v>28</v>
      </c>
      <c r="D32" s="14" t="s">
        <v>67</v>
      </c>
      <c r="E32" s="19">
        <v>144</v>
      </c>
      <c r="F32" s="20">
        <f>E32/280*100</f>
        <v>51.428571428571423</v>
      </c>
      <c r="G32" s="1">
        <v>120</v>
      </c>
      <c r="H32" s="2">
        <f>+G32/120*100</f>
        <v>100</v>
      </c>
      <c r="I32" s="3">
        <f>E32+G32</f>
        <v>264</v>
      </c>
      <c r="J32" s="3">
        <f>I32/400*100</f>
        <v>66</v>
      </c>
      <c r="K32" s="4" t="s">
        <v>130</v>
      </c>
    </row>
    <row r="33" spans="1:11" ht="26.4" x14ac:dyDescent="0.3">
      <c r="A33" s="12" t="s">
        <v>69</v>
      </c>
      <c r="B33" s="13" t="s">
        <v>116</v>
      </c>
      <c r="C33" s="14" t="s">
        <v>32</v>
      </c>
      <c r="D33" s="14" t="s">
        <v>39</v>
      </c>
      <c r="E33" s="19">
        <v>149</v>
      </c>
      <c r="F33" s="20">
        <f>E33/280*100</f>
        <v>53.214285714285715</v>
      </c>
      <c r="G33" s="1">
        <v>102</v>
      </c>
      <c r="H33" s="2">
        <f>+G33/120*100</f>
        <v>85</v>
      </c>
      <c r="I33" s="3">
        <f>E33+G33</f>
        <v>251</v>
      </c>
      <c r="J33" s="3">
        <f>I33/400*100</f>
        <v>62.749999999999993</v>
      </c>
      <c r="K33" s="4" t="s">
        <v>130</v>
      </c>
    </row>
    <row r="34" spans="1:11" ht="26.4" x14ac:dyDescent="0.3">
      <c r="A34" s="12" t="s">
        <v>70</v>
      </c>
      <c r="B34" s="15" t="s">
        <v>108</v>
      </c>
      <c r="C34" s="14" t="s">
        <v>84</v>
      </c>
      <c r="D34" s="14" t="s">
        <v>49</v>
      </c>
      <c r="E34" s="19">
        <v>149</v>
      </c>
      <c r="F34" s="20">
        <f>E34/280*100</f>
        <v>53.214285714285715</v>
      </c>
      <c r="G34" s="1">
        <v>100</v>
      </c>
      <c r="H34" s="2">
        <f>+G34/120*100</f>
        <v>83.333333333333343</v>
      </c>
      <c r="I34" s="3">
        <f>E34+G34</f>
        <v>249</v>
      </c>
      <c r="J34" s="3">
        <f>I34/400*100</f>
        <v>62.250000000000007</v>
      </c>
      <c r="K34" s="4" t="s">
        <v>130</v>
      </c>
    </row>
    <row r="35" spans="1:11" ht="26.4" x14ac:dyDescent="0.3">
      <c r="A35" s="12" t="s">
        <v>71</v>
      </c>
      <c r="B35" s="13" t="s">
        <v>115</v>
      </c>
      <c r="C35" s="14" t="s">
        <v>89</v>
      </c>
      <c r="D35" s="14" t="s">
        <v>39</v>
      </c>
      <c r="E35" s="6">
        <v>173</v>
      </c>
      <c r="F35" s="21">
        <f>E35/280*100</f>
        <v>61.785714285714292</v>
      </c>
      <c r="G35" s="1">
        <v>76</v>
      </c>
      <c r="H35" s="2">
        <f>+G35/120*100</f>
        <v>63.333333333333329</v>
      </c>
      <c r="I35" s="3">
        <f>E35+G35</f>
        <v>249</v>
      </c>
      <c r="J35" s="3">
        <f>I35/400*100</f>
        <v>62.250000000000007</v>
      </c>
      <c r="K35" s="22" t="s">
        <v>129</v>
      </c>
    </row>
    <row r="36" spans="1:11" ht="26.4" x14ac:dyDescent="0.3">
      <c r="A36" s="12" t="s">
        <v>72</v>
      </c>
      <c r="B36" s="13" t="s">
        <v>96</v>
      </c>
      <c r="C36" s="14" t="s">
        <v>74</v>
      </c>
      <c r="D36" s="14" t="s">
        <v>41</v>
      </c>
      <c r="E36" s="19">
        <v>138</v>
      </c>
      <c r="F36" s="20">
        <f>E36/280*100</f>
        <v>49.285714285714292</v>
      </c>
      <c r="G36" s="1">
        <v>80</v>
      </c>
      <c r="H36" s="2">
        <f>+G36/120*100</f>
        <v>66.666666666666657</v>
      </c>
      <c r="I36" s="3">
        <f>E36+G36</f>
        <v>218</v>
      </c>
      <c r="J36" s="3">
        <f>I36/400*100</f>
        <v>54.500000000000007</v>
      </c>
      <c r="K36" s="4" t="s">
        <v>130</v>
      </c>
    </row>
  </sheetData>
  <sortState xmlns:xlrd2="http://schemas.microsoft.com/office/spreadsheetml/2017/richdata2" ref="A2:J36">
    <sortCondition descending="1" ref="I1:I36"/>
  </sortState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Florczyk-Szwak</dc:creator>
  <cp:lastModifiedBy>Iwona Florczyk-Szwak</cp:lastModifiedBy>
  <cp:lastPrinted>2023-02-28T09:40:35Z</cp:lastPrinted>
  <dcterms:created xsi:type="dcterms:W3CDTF">2023-02-28T09:11:18Z</dcterms:created>
  <dcterms:modified xsi:type="dcterms:W3CDTF">2025-03-17T10:26:10Z</dcterms:modified>
</cp:coreProperties>
</file>