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.florczyk.KURATORIUM\Desktop\Dokumenty\Losy Żołnierza\Losy żołnierza 2025-2026\Olimpiada\Etap wojewodzki (okręgowy)\Tabele wyników\"/>
    </mc:Choice>
  </mc:AlternateContent>
  <bookViews>
    <workbookView xWindow="-108" yWindow="-108" windowWidth="19416" windowHeight="10296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H42" i="1"/>
  <c r="I42" i="1" s="1"/>
  <c r="G42" i="1"/>
  <c r="E42" i="1"/>
  <c r="H41" i="1"/>
  <c r="I41" i="1" s="1"/>
  <c r="G41" i="1"/>
  <c r="E41" i="1"/>
  <c r="H40" i="1"/>
  <c r="I40" i="1" s="1"/>
  <c r="G40" i="1"/>
  <c r="E40" i="1"/>
  <c r="H39" i="1"/>
  <c r="I39" i="1" s="1"/>
  <c r="G39" i="1"/>
  <c r="E39" i="1"/>
  <c r="H38" i="1"/>
  <c r="I38" i="1" s="1"/>
  <c r="G38" i="1"/>
  <c r="E38" i="1"/>
  <c r="H37" i="1"/>
  <c r="I37" i="1" s="1"/>
  <c r="G37" i="1"/>
  <c r="E37" i="1"/>
  <c r="H34" i="1" l="1"/>
  <c r="I34" i="1" s="1"/>
  <c r="H8" i="1"/>
  <c r="I8" i="1" s="1"/>
  <c r="H13" i="1"/>
  <c r="I13" i="1" s="1"/>
  <c r="H16" i="1"/>
  <c r="I16" i="1" s="1"/>
  <c r="H17" i="1"/>
  <c r="I17" i="1" s="1"/>
  <c r="H19" i="1"/>
  <c r="I19" i="1" s="1"/>
  <c r="H32" i="1"/>
  <c r="I32" i="1" s="1"/>
  <c r="H11" i="1"/>
  <c r="I11" i="1" s="1"/>
  <c r="H31" i="1"/>
  <c r="I31" i="1" s="1"/>
  <c r="H25" i="1"/>
  <c r="I25" i="1" s="1"/>
  <c r="H24" i="1"/>
  <c r="I24" i="1" s="1"/>
  <c r="H33" i="1"/>
  <c r="I33" i="1" s="1"/>
  <c r="H35" i="1"/>
  <c r="I35" i="1" s="1"/>
  <c r="H23" i="1"/>
  <c r="I23" i="1" s="1"/>
  <c r="H22" i="1"/>
  <c r="I22" i="1" s="1"/>
  <c r="H10" i="1"/>
  <c r="I10" i="1" s="1"/>
  <c r="H27" i="1"/>
  <c r="I27" i="1" s="1"/>
  <c r="H12" i="1"/>
  <c r="I12" i="1" s="1"/>
  <c r="H14" i="1"/>
  <c r="I14" i="1" s="1"/>
  <c r="H6" i="1"/>
  <c r="I6" i="1" s="1"/>
  <c r="H3" i="1"/>
  <c r="I3" i="1" s="1"/>
  <c r="H7" i="1"/>
  <c r="I7" i="1" s="1"/>
  <c r="H2" i="1"/>
  <c r="I2" i="1" s="1"/>
  <c r="H4" i="1"/>
  <c r="I4" i="1" s="1"/>
  <c r="H9" i="1"/>
  <c r="I9" i="1" s="1"/>
  <c r="H28" i="1"/>
  <c r="I28" i="1" s="1"/>
  <c r="H21" i="1"/>
  <c r="I21" i="1" s="1"/>
  <c r="H15" i="1"/>
  <c r="I15" i="1" s="1"/>
  <c r="H18" i="1"/>
  <c r="I18" i="1" s="1"/>
  <c r="H30" i="1"/>
  <c r="I30" i="1" s="1"/>
  <c r="H26" i="1"/>
  <c r="I26" i="1" s="1"/>
  <c r="H5" i="1"/>
  <c r="I5" i="1" s="1"/>
  <c r="H20" i="1"/>
  <c r="I20" i="1" s="1"/>
  <c r="H36" i="1"/>
  <c r="I36" i="1" s="1"/>
  <c r="G8" i="1"/>
  <c r="G13" i="1"/>
  <c r="G16" i="1"/>
  <c r="G17" i="1"/>
  <c r="G19" i="1"/>
  <c r="G32" i="1"/>
  <c r="G11" i="1"/>
  <c r="G31" i="1"/>
  <c r="G25" i="1"/>
  <c r="G24" i="1"/>
  <c r="G33" i="1"/>
  <c r="G35" i="1"/>
  <c r="G23" i="1"/>
  <c r="G22" i="1"/>
  <c r="G10" i="1"/>
  <c r="G29" i="1"/>
  <c r="G27" i="1"/>
  <c r="G12" i="1"/>
  <c r="G14" i="1"/>
  <c r="G6" i="1"/>
  <c r="G34" i="1"/>
  <c r="G3" i="1"/>
  <c r="G7" i="1"/>
  <c r="G2" i="1"/>
  <c r="G4" i="1"/>
  <c r="G9" i="1"/>
  <c r="G28" i="1"/>
  <c r="G21" i="1"/>
  <c r="G15" i="1"/>
  <c r="G18" i="1"/>
  <c r="G30" i="1"/>
  <c r="G26" i="1"/>
  <c r="G5" i="1"/>
  <c r="G20" i="1"/>
  <c r="E8" i="1"/>
  <c r="E13" i="1"/>
  <c r="E16" i="1"/>
  <c r="E17" i="1"/>
  <c r="E19" i="1"/>
  <c r="E32" i="1"/>
  <c r="E11" i="1"/>
  <c r="E31" i="1"/>
  <c r="E25" i="1"/>
  <c r="E24" i="1"/>
  <c r="E33" i="1"/>
  <c r="E35" i="1"/>
  <c r="E23" i="1"/>
  <c r="E22" i="1"/>
  <c r="E10" i="1"/>
  <c r="E27" i="1"/>
  <c r="E12" i="1"/>
  <c r="E14" i="1"/>
  <c r="E6" i="1"/>
  <c r="E34" i="1"/>
  <c r="E3" i="1"/>
  <c r="E7" i="1"/>
  <c r="E4" i="1"/>
  <c r="E9" i="1"/>
  <c r="E28" i="1"/>
  <c r="E21" i="1"/>
  <c r="E15" i="1"/>
  <c r="E18" i="1"/>
  <c r="E30" i="1"/>
  <c r="E26" i="1"/>
  <c r="E5" i="1"/>
  <c r="E20" i="1"/>
  <c r="G36" i="1"/>
  <c r="E36" i="1"/>
  <c r="E29" i="1"/>
  <c r="H29" i="1"/>
  <c r="I29" i="1" s="1"/>
</calcChain>
</file>

<file path=xl/sharedStrings.xml><?xml version="1.0" encoding="utf-8"?>
<sst xmlns="http://schemas.openxmlformats.org/spreadsheetml/2006/main" count="174" uniqueCount="113">
  <si>
    <t>Lp.</t>
  </si>
  <si>
    <t>Nazwa placówki</t>
  </si>
  <si>
    <t>Punkty test</t>
  </si>
  <si>
    <t>%</t>
  </si>
  <si>
    <t>Punkty odp.</t>
  </si>
  <si>
    <t>suma pkt</t>
  </si>
  <si>
    <t>suma %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</si>
  <si>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</si>
  <si>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</si>
  <si>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</si>
  <si>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</si>
  <si>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</si>
  <si>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</si>
  <si>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</si>
  <si>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</si>
  <si>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</si>
  <si>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</si>
  <si>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</si>
  <si>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</si>
  <si>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</si>
  <si>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</si>
  <si>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</si>
  <si>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</si>
  <si>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</si>
  <si>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</si>
  <si>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</si>
  <si>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V Liceum Ogólnokształcące im. Augusta Witkowskiego w Krakowie</t>
  </si>
  <si>
    <t>IX Liceum Ogólnokształcące im. Zygmunta Wróblewskiego w Krakowie</t>
  </si>
  <si>
    <t>Zespół Szkół Ogólnokształcących nr 2 im. Marii Konopnickiej w Nowym Sączu</t>
  </si>
  <si>
    <t>Publiczne Salezjańskie Liceum Ogólnokształcące w Krakowie</t>
  </si>
  <si>
    <t>Liceum Ogólnokształcące im. ks. Stanisława Konarskiego w Oświęcimiu</t>
  </si>
  <si>
    <t>20.</t>
  </si>
  <si>
    <t>21.</t>
  </si>
  <si>
    <t>22.</t>
  </si>
  <si>
    <t>23.</t>
  </si>
  <si>
    <t>I Liceum Ogólnokształcące im. Marcina Wadowity w Wadowicach</t>
  </si>
  <si>
    <t>24.</t>
  </si>
  <si>
    <t>25.</t>
  </si>
  <si>
    <t>26.</t>
  </si>
  <si>
    <t>27.</t>
  </si>
  <si>
    <t>I Liceum Ogólnokszałcące im. Seweryna Goszczyńskiego w Nowym Targu</t>
  </si>
  <si>
    <t>28.</t>
  </si>
  <si>
    <t>29.</t>
  </si>
  <si>
    <t>30.</t>
  </si>
  <si>
    <t>I Liceum Ogólnokształcące im. Kazimierza Brodzińskiego w Tarnowie</t>
  </si>
  <si>
    <t>31.</t>
  </si>
  <si>
    <t>32.</t>
  </si>
  <si>
    <t>33.</t>
  </si>
  <si>
    <t>34.</t>
  </si>
  <si>
    <t>35.</t>
  </si>
  <si>
    <t>I Liceum Ogólnokształcące im. Króla Kazimierza Wielkiego w Bochni</t>
  </si>
  <si>
    <t>kwalif.do I cz. finału</t>
  </si>
  <si>
    <t>Nazwisko i imię</t>
  </si>
  <si>
    <t>Bałaziński Adam</t>
  </si>
  <si>
    <t>Bednarek Daniel</t>
  </si>
  <si>
    <t>Brodka Filip</t>
  </si>
  <si>
    <t>Czochara Bartosz</t>
  </si>
  <si>
    <t>Dardziński Benedykt</t>
  </si>
  <si>
    <t>Dedio Dawid</t>
  </si>
  <si>
    <t>Droździewicz Antoni</t>
  </si>
  <si>
    <t>Glos Szymon</t>
  </si>
  <si>
    <t>Gołaszewski Hubert</t>
  </si>
  <si>
    <t>Ogólnokształcące Liceum Akademickie Jezuitów w Nowym Sączu</t>
  </si>
  <si>
    <t>Gołąb Michał</t>
  </si>
  <si>
    <t>Grzesło Filip</t>
  </si>
  <si>
    <t>XVI Liceum Ogólnokształcące im. Armii Krajowej w Tarnowie</t>
  </si>
  <si>
    <t>Gurgul Joachim</t>
  </si>
  <si>
    <t>I Liceum Ogólnokształcące z Odziałami Dwujęzycznymi im. Jana Długosza w Nowym Sączu</t>
  </si>
  <si>
    <t>Jaroszek Jakub</t>
  </si>
  <si>
    <t>Jażdżyński Wiktor</t>
  </si>
  <si>
    <t>Józefiak Alicja</t>
  </si>
  <si>
    <t>Kasprzycki Jan</t>
  </si>
  <si>
    <t>Kuśmierek Igor</t>
  </si>
  <si>
    <t>Lachor Wojciech</t>
  </si>
  <si>
    <t>Liziniewicz Ignacy</t>
  </si>
  <si>
    <t>Liceum Ogólnokształcące Zakonu Pijarów w Krakowie</t>
  </si>
  <si>
    <t>Majsak Maria</t>
  </si>
  <si>
    <t>Masiewicz Mikołaj</t>
  </si>
  <si>
    <t>Matuszewska Wiktoria</t>
  </si>
  <si>
    <t>Mazanek Maksymilian</t>
  </si>
  <si>
    <t>Mróz Kinga</t>
  </si>
  <si>
    <t>Niziołek Michał</t>
  </si>
  <si>
    <t>Liceum Ogólnokształcące im. Stanisława Wyspiańskiego w Bieczu</t>
  </si>
  <si>
    <t>Noch Wojciech</t>
  </si>
  <si>
    <t>Obrzut Antonina</t>
  </si>
  <si>
    <t>Paderski Łukasz</t>
  </si>
  <si>
    <t>II Liceum Ogólnokształcące im. Króla Jana III Sobieskiego w Krakowie</t>
  </si>
  <si>
    <t>Pasich Hubert</t>
  </si>
  <si>
    <t>I Liceum Ogólnokształcące im. Króla Kazimierza Wielkiego w Olkuszu</t>
  </si>
  <si>
    <t>Pietraszek Justyna</t>
  </si>
  <si>
    <t>Podgórski Bartosz</t>
  </si>
  <si>
    <t>VI Liceum Ogólnokształcące im. Adama Mickiewicza w Krakowie</t>
  </si>
  <si>
    <t>Ptaszkowski Łukasz</t>
  </si>
  <si>
    <t>Rzepiszczak Wojciech</t>
  </si>
  <si>
    <t>Siedlarz Bartłomiej</t>
  </si>
  <si>
    <t>Zespół Szkół Elektryczno-Mechanicznych w Nowy Sączu</t>
  </si>
  <si>
    <t>Sławińska Katarzyna</t>
  </si>
  <si>
    <t>Szostek Norbert</t>
  </si>
  <si>
    <t>Ujwary Tomasz</t>
  </si>
  <si>
    <t>Wąsowicz Szymon</t>
  </si>
  <si>
    <t>Wójciak Jakub</t>
  </si>
  <si>
    <t>II Liceum Ogólnokształcące w Zespole Szkół im. ks. prof. Józefa Tischnera w Rabce-Zdroju</t>
  </si>
  <si>
    <t>Wójcikiewicz Jan</t>
  </si>
  <si>
    <t>I Liceum Ogólnokształcące im. Marcina Kromera w Gorlicach</t>
  </si>
  <si>
    <t>Wyrwiński Antoni</t>
  </si>
  <si>
    <t>36.</t>
  </si>
  <si>
    <t>37.</t>
  </si>
  <si>
    <t>38.</t>
  </si>
  <si>
    <t>39.</t>
  </si>
  <si>
    <t>40.</t>
  </si>
  <si>
    <t>41.</t>
  </si>
  <si>
    <t>TAK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</si>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</sst>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\-#,##0\ "/>
    <numFmt numFmtId="165" formatCode="0.0"/>
    <numFmt numFmtId="166" formatCode="#,##0.0_ ;\-#,##0.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6" fontId="2" fillId="6" borderId="1" xfId="1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6" fontId="4" fillId="6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6" fontId="7" fillId="6" borderId="1" xfId="1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30" workbookViewId="0">
      <selection activeCell="N4" sqref="N4"/>
    </sheetView>
  </sheetViews>
  <sheetFormatPr defaultRowHeight="14.4" x14ac:dyDescent="0.3"/>
  <cols>
    <col min="1" max="1" width="4.33203125" style="5" customWidth="1"/>
    <col min="2" max="2" width="26.44140625" customWidth="1"/>
    <col min="3" max="3" width="51.33203125" customWidth="1"/>
    <col min="5" max="5" width="10.6640625" bestFit="1" customWidth="1"/>
  </cols>
  <sheetData>
    <row r="1" spans="1:10" ht="39.6" x14ac:dyDescent="0.3">
      <c r="A1" s="6" t="s">
        <v>0</v>
      </c>
      <c r="B1" s="6" t="s">
        <v>52</v>
      </c>
      <c r="C1" s="6" t="s">
        <v>1</v>
      </c>
      <c r="D1" s="7" t="s">
        <v>2</v>
      </c>
      <c r="E1" s="8" t="s">
        <v>3</v>
      </c>
      <c r="F1" s="7" t="s">
        <v>4</v>
      </c>
      <c r="G1" s="9" t="s">
        <v>3</v>
      </c>
      <c r="H1" s="7" t="s">
        <v>5</v>
      </c>
      <c r="I1" s="9" t="s">
        <v>6</v>
      </c>
      <c r="J1" s="9" t="s">
        <v>51</v>
      </c>
    </row>
    <row r="2" spans="1:10" ht="28.8" x14ac:dyDescent="0.3">
      <c r="A2" s="10" t="s">
        <v>7</v>
      </c>
      <c r="B2" s="13" t="s">
        <v>53</v>
      </c>
      <c r="C2" s="13" t="s">
        <v>26</v>
      </c>
      <c r="D2" s="19">
        <v>248</v>
      </c>
      <c r="E2" s="18">
        <f>D2/280*100</f>
        <v>88.571428571428569</v>
      </c>
      <c r="F2" s="1">
        <v>107</v>
      </c>
      <c r="G2" s="20">
        <f t="shared" ref="G2:G42" si="0">+F2/120*100</f>
        <v>89.166666666666671</v>
      </c>
      <c r="H2" s="2">
        <f t="shared" ref="H2:H36" si="1">D2+F2</f>
        <v>355</v>
      </c>
      <c r="I2" s="21">
        <f t="shared" ref="I2:I42" si="2">H2/400*100</f>
        <v>88.75</v>
      </c>
      <c r="J2" s="12" t="s">
        <v>111</v>
      </c>
    </row>
    <row r="3" spans="1:10" ht="28.8" x14ac:dyDescent="0.3">
      <c r="A3" s="10" t="s">
        <v>8</v>
      </c>
      <c r="B3" s="14" t="s">
        <v>54</v>
      </c>
      <c r="C3" s="13" t="s">
        <v>35</v>
      </c>
      <c r="D3" s="11">
        <v>158</v>
      </c>
      <c r="E3" s="26">
        <f t="shared" ref="E3:E42" si="3">D3/280*100</f>
        <v>56.428571428571431</v>
      </c>
      <c r="F3" s="1">
        <v>110</v>
      </c>
      <c r="G3" s="20">
        <f t="shared" si="0"/>
        <v>91.666666666666657</v>
      </c>
      <c r="H3" s="2">
        <f t="shared" si="1"/>
        <v>268</v>
      </c>
      <c r="I3" s="21">
        <f t="shared" si="2"/>
        <v>67</v>
      </c>
      <c r="J3" s="28" t="s">
        <v>112</v>
      </c>
    </row>
    <row r="4" spans="1:10" ht="28.8" x14ac:dyDescent="0.3">
      <c r="A4" s="10" t="s">
        <v>9</v>
      </c>
      <c r="B4" s="13" t="s">
        <v>55</v>
      </c>
      <c r="C4" s="13" t="s">
        <v>26</v>
      </c>
      <c r="D4" s="3">
        <v>228</v>
      </c>
      <c r="E4" s="18">
        <f t="shared" si="3"/>
        <v>81.428571428571431</v>
      </c>
      <c r="F4" s="1">
        <v>110</v>
      </c>
      <c r="G4" s="20">
        <f t="shared" si="0"/>
        <v>91.666666666666657</v>
      </c>
      <c r="H4" s="2">
        <f t="shared" si="1"/>
        <v>338</v>
      </c>
      <c r="I4" s="21">
        <f t="shared" si="2"/>
        <v>84.5</v>
      </c>
      <c r="J4" s="12" t="s">
        <v>111</v>
      </c>
    </row>
    <row r="5" spans="1:10" ht="28.8" x14ac:dyDescent="0.3">
      <c r="A5" s="10" t="s">
        <v>10</v>
      </c>
      <c r="B5" s="14" t="s">
        <v>56</v>
      </c>
      <c r="C5" s="13" t="s">
        <v>44</v>
      </c>
      <c r="D5" s="4">
        <v>225</v>
      </c>
      <c r="E5" s="18">
        <f t="shared" si="3"/>
        <v>80.357142857142861</v>
      </c>
      <c r="F5" s="1">
        <v>100</v>
      </c>
      <c r="G5" s="20">
        <f t="shared" si="0"/>
        <v>83.333333333333343</v>
      </c>
      <c r="H5" s="2">
        <f t="shared" si="1"/>
        <v>325</v>
      </c>
      <c r="I5" s="21">
        <f t="shared" si="2"/>
        <v>81.25</v>
      </c>
      <c r="J5" s="12" t="s">
        <v>111</v>
      </c>
    </row>
    <row r="6" spans="1:10" ht="28.8" x14ac:dyDescent="0.3">
      <c r="A6" s="10" t="s">
        <v>11</v>
      </c>
      <c r="B6" s="13" t="s">
        <v>57</v>
      </c>
      <c r="C6" s="13" t="s">
        <v>27</v>
      </c>
      <c r="D6" s="3">
        <v>201</v>
      </c>
      <c r="E6" s="18">
        <f t="shared" si="3"/>
        <v>71.785714285714292</v>
      </c>
      <c r="F6" s="1">
        <v>111</v>
      </c>
      <c r="G6" s="20">
        <f t="shared" si="0"/>
        <v>92.5</v>
      </c>
      <c r="H6" s="2">
        <f t="shared" si="1"/>
        <v>312</v>
      </c>
      <c r="I6" s="21">
        <f t="shared" si="2"/>
        <v>78</v>
      </c>
      <c r="J6" s="12" t="s">
        <v>111</v>
      </c>
    </row>
    <row r="7" spans="1:10" ht="28.8" x14ac:dyDescent="0.3">
      <c r="A7" s="10" t="s">
        <v>12</v>
      </c>
      <c r="B7" s="15" t="s">
        <v>58</v>
      </c>
      <c r="C7" s="13" t="s">
        <v>26</v>
      </c>
      <c r="D7" s="4">
        <v>170</v>
      </c>
      <c r="E7" s="22">
        <f t="shared" si="3"/>
        <v>60.714285714285708</v>
      </c>
      <c r="F7" s="1">
        <v>120</v>
      </c>
      <c r="G7" s="20">
        <f t="shared" si="0"/>
        <v>100</v>
      </c>
      <c r="H7" s="2">
        <f t="shared" si="1"/>
        <v>290</v>
      </c>
      <c r="I7" s="21">
        <f t="shared" si="2"/>
        <v>72.5</v>
      </c>
      <c r="J7" s="12" t="s">
        <v>111</v>
      </c>
    </row>
    <row r="8" spans="1:10" ht="28.8" x14ac:dyDescent="0.3">
      <c r="A8" s="10" t="s">
        <v>13</v>
      </c>
      <c r="B8" s="15" t="s">
        <v>59</v>
      </c>
      <c r="C8" s="13" t="s">
        <v>26</v>
      </c>
      <c r="D8" s="4">
        <v>246</v>
      </c>
      <c r="E8" s="18">
        <f t="shared" si="3"/>
        <v>87.857142857142861</v>
      </c>
      <c r="F8" s="1">
        <v>120</v>
      </c>
      <c r="G8" s="20">
        <f t="shared" si="0"/>
        <v>100</v>
      </c>
      <c r="H8" s="2">
        <f t="shared" si="1"/>
        <v>366</v>
      </c>
      <c r="I8" s="21">
        <f t="shared" si="2"/>
        <v>91.5</v>
      </c>
      <c r="J8" s="12" t="s">
        <v>111</v>
      </c>
    </row>
    <row r="9" spans="1:10" ht="28.8" x14ac:dyDescent="0.3">
      <c r="A9" s="10" t="s">
        <v>14</v>
      </c>
      <c r="B9" s="13" t="s">
        <v>60</v>
      </c>
      <c r="C9" s="13" t="s">
        <v>26</v>
      </c>
      <c r="D9" s="3">
        <v>214</v>
      </c>
      <c r="E9" s="18">
        <f t="shared" si="3"/>
        <v>76.428571428571416</v>
      </c>
      <c r="F9" s="25">
        <v>72</v>
      </c>
      <c r="G9" s="20">
        <f t="shared" si="0"/>
        <v>60</v>
      </c>
      <c r="H9" s="2">
        <f t="shared" si="1"/>
        <v>286</v>
      </c>
      <c r="I9" s="21">
        <f t="shared" si="2"/>
        <v>71.5</v>
      </c>
      <c r="J9" s="12" t="s">
        <v>111</v>
      </c>
    </row>
    <row r="10" spans="1:10" ht="28.8" x14ac:dyDescent="0.3">
      <c r="A10" s="10" t="s">
        <v>15</v>
      </c>
      <c r="B10" s="14" t="s">
        <v>61</v>
      </c>
      <c r="C10" s="13" t="s">
        <v>62</v>
      </c>
      <c r="D10" s="11">
        <v>140</v>
      </c>
      <c r="E10" s="26">
        <f t="shared" si="3"/>
        <v>50</v>
      </c>
      <c r="F10" s="1">
        <v>90</v>
      </c>
      <c r="G10" s="20">
        <f t="shared" si="0"/>
        <v>75</v>
      </c>
      <c r="H10" s="2">
        <f t="shared" si="1"/>
        <v>230</v>
      </c>
      <c r="I10" s="21">
        <f t="shared" si="2"/>
        <v>57.499999999999993</v>
      </c>
      <c r="J10" s="28" t="s">
        <v>112</v>
      </c>
    </row>
    <row r="11" spans="1:10" ht="28.8" x14ac:dyDescent="0.3">
      <c r="A11" s="10" t="s">
        <v>16</v>
      </c>
      <c r="B11" s="15" t="s">
        <v>63</v>
      </c>
      <c r="C11" s="13" t="s">
        <v>26</v>
      </c>
      <c r="D11" s="4">
        <v>249</v>
      </c>
      <c r="E11" s="18">
        <f t="shared" si="3"/>
        <v>88.928571428571416</v>
      </c>
      <c r="F11" s="1">
        <v>105</v>
      </c>
      <c r="G11" s="20">
        <f t="shared" si="0"/>
        <v>87.5</v>
      </c>
      <c r="H11" s="2">
        <f t="shared" si="1"/>
        <v>354</v>
      </c>
      <c r="I11" s="21">
        <f t="shared" si="2"/>
        <v>88.5</v>
      </c>
      <c r="J11" s="12" t="s">
        <v>111</v>
      </c>
    </row>
    <row r="12" spans="1:10" ht="29.4" customHeight="1" x14ac:dyDescent="0.3">
      <c r="A12" s="10" t="s">
        <v>17</v>
      </c>
      <c r="B12" s="14" t="s">
        <v>64</v>
      </c>
      <c r="C12" s="13" t="s">
        <v>65</v>
      </c>
      <c r="D12" s="11">
        <v>144</v>
      </c>
      <c r="E12" s="26">
        <f t="shared" si="3"/>
        <v>51.428571428571423</v>
      </c>
      <c r="F12" s="1">
        <v>116</v>
      </c>
      <c r="G12" s="20">
        <f t="shared" si="0"/>
        <v>96.666666666666671</v>
      </c>
      <c r="H12" s="2">
        <f t="shared" si="1"/>
        <v>260</v>
      </c>
      <c r="I12" s="21">
        <f t="shared" si="2"/>
        <v>65</v>
      </c>
      <c r="J12" s="28" t="s">
        <v>112</v>
      </c>
    </row>
    <row r="13" spans="1:10" ht="28.8" x14ac:dyDescent="0.3">
      <c r="A13" s="10" t="s">
        <v>18</v>
      </c>
      <c r="B13" s="14" t="s">
        <v>66</v>
      </c>
      <c r="C13" s="13" t="s">
        <v>67</v>
      </c>
      <c r="D13" s="4">
        <v>202</v>
      </c>
      <c r="E13" s="18">
        <f t="shared" si="3"/>
        <v>72.142857142857139</v>
      </c>
      <c r="F13" s="25">
        <v>72</v>
      </c>
      <c r="G13" s="20">
        <f t="shared" si="0"/>
        <v>60</v>
      </c>
      <c r="H13" s="2">
        <f t="shared" si="1"/>
        <v>274</v>
      </c>
      <c r="I13" s="21">
        <f t="shared" si="2"/>
        <v>68.5</v>
      </c>
      <c r="J13" s="12" t="s">
        <v>111</v>
      </c>
    </row>
    <row r="14" spans="1:10" ht="28.8" x14ac:dyDescent="0.3">
      <c r="A14" s="10" t="s">
        <v>19</v>
      </c>
      <c r="B14" s="16" t="s">
        <v>68</v>
      </c>
      <c r="C14" s="13" t="s">
        <v>26</v>
      </c>
      <c r="D14" s="4">
        <v>239</v>
      </c>
      <c r="E14" s="18">
        <f t="shared" si="3"/>
        <v>85.357142857142847</v>
      </c>
      <c r="F14" s="1">
        <v>87</v>
      </c>
      <c r="G14" s="20">
        <f t="shared" si="0"/>
        <v>72.5</v>
      </c>
      <c r="H14" s="2">
        <f t="shared" si="1"/>
        <v>326</v>
      </c>
      <c r="I14" s="21">
        <f t="shared" si="2"/>
        <v>81.5</v>
      </c>
      <c r="J14" s="12" t="s">
        <v>111</v>
      </c>
    </row>
    <row r="15" spans="1:10" ht="26.55" customHeight="1" x14ac:dyDescent="0.3">
      <c r="A15" s="10" t="s">
        <v>20</v>
      </c>
      <c r="B15" s="15" t="s">
        <v>69</v>
      </c>
      <c r="C15" s="13" t="s">
        <v>26</v>
      </c>
      <c r="D15" s="11">
        <v>129</v>
      </c>
      <c r="E15" s="26">
        <f t="shared" si="3"/>
        <v>46.071428571428569</v>
      </c>
      <c r="F15" s="1">
        <v>105</v>
      </c>
      <c r="G15" s="20">
        <f t="shared" si="0"/>
        <v>87.5</v>
      </c>
      <c r="H15" s="2">
        <f t="shared" si="1"/>
        <v>234</v>
      </c>
      <c r="I15" s="21">
        <f t="shared" si="2"/>
        <v>58.5</v>
      </c>
      <c r="J15" s="28" t="s">
        <v>112</v>
      </c>
    </row>
    <row r="16" spans="1:10" ht="28.8" x14ac:dyDescent="0.3">
      <c r="A16" s="10" t="s">
        <v>21</v>
      </c>
      <c r="B16" s="14" t="s">
        <v>70</v>
      </c>
      <c r="C16" s="13" t="s">
        <v>35</v>
      </c>
      <c r="D16" s="4">
        <v>170</v>
      </c>
      <c r="E16" s="22">
        <f t="shared" si="3"/>
        <v>60.714285714285708</v>
      </c>
      <c r="F16" s="1">
        <v>110</v>
      </c>
      <c r="G16" s="20">
        <f t="shared" si="0"/>
        <v>91.666666666666657</v>
      </c>
      <c r="H16" s="2">
        <f t="shared" si="1"/>
        <v>280</v>
      </c>
      <c r="I16" s="21">
        <f t="shared" si="2"/>
        <v>70</v>
      </c>
      <c r="J16" s="12" t="s">
        <v>111</v>
      </c>
    </row>
    <row r="17" spans="1:10" ht="30.6" customHeight="1" x14ac:dyDescent="0.3">
      <c r="A17" s="10" t="s">
        <v>22</v>
      </c>
      <c r="B17" s="13" t="s">
        <v>71</v>
      </c>
      <c r="C17" s="13" t="s">
        <v>29</v>
      </c>
      <c r="D17" s="4">
        <v>181</v>
      </c>
      <c r="E17" s="18">
        <f t="shared" si="3"/>
        <v>64.642857142857153</v>
      </c>
      <c r="F17" s="1">
        <v>95</v>
      </c>
      <c r="G17" s="20">
        <f t="shared" si="0"/>
        <v>79.166666666666657</v>
      </c>
      <c r="H17" s="2">
        <f t="shared" si="1"/>
        <v>276</v>
      </c>
      <c r="I17" s="21">
        <f t="shared" si="2"/>
        <v>69</v>
      </c>
      <c r="J17" s="12" t="s">
        <v>111</v>
      </c>
    </row>
    <row r="18" spans="1:10" ht="28.8" x14ac:dyDescent="0.3">
      <c r="A18" s="10" t="s">
        <v>23</v>
      </c>
      <c r="B18" s="13" t="s">
        <v>72</v>
      </c>
      <c r="C18" s="13" t="s">
        <v>26</v>
      </c>
      <c r="D18" s="4">
        <v>173</v>
      </c>
      <c r="E18" s="18">
        <f t="shared" si="3"/>
        <v>61.785714285714292</v>
      </c>
      <c r="F18" s="1">
        <v>118</v>
      </c>
      <c r="G18" s="20">
        <f t="shared" si="0"/>
        <v>98.333333333333329</v>
      </c>
      <c r="H18" s="2">
        <f t="shared" si="1"/>
        <v>291</v>
      </c>
      <c r="I18" s="21">
        <f t="shared" si="2"/>
        <v>72.75</v>
      </c>
      <c r="J18" s="12" t="s">
        <v>111</v>
      </c>
    </row>
    <row r="19" spans="1:10" ht="28.8" x14ac:dyDescent="0.3">
      <c r="A19" s="10" t="s">
        <v>24</v>
      </c>
      <c r="B19" s="14" t="s">
        <v>73</v>
      </c>
      <c r="C19" s="13" t="s">
        <v>67</v>
      </c>
      <c r="D19" s="4">
        <v>231</v>
      </c>
      <c r="E19" s="18">
        <f t="shared" si="3"/>
        <v>82.5</v>
      </c>
      <c r="F19" s="1">
        <v>88</v>
      </c>
      <c r="G19" s="20">
        <f t="shared" si="0"/>
        <v>73.333333333333329</v>
      </c>
      <c r="H19" s="2">
        <f t="shared" si="1"/>
        <v>319</v>
      </c>
      <c r="I19" s="21">
        <f t="shared" si="2"/>
        <v>79.75</v>
      </c>
      <c r="J19" s="12" t="s">
        <v>111</v>
      </c>
    </row>
    <row r="20" spans="1:10" ht="28.8" customHeight="1" x14ac:dyDescent="0.3">
      <c r="A20" s="10" t="s">
        <v>25</v>
      </c>
      <c r="B20" s="15" t="s">
        <v>74</v>
      </c>
      <c r="C20" s="13" t="s">
        <v>75</v>
      </c>
      <c r="D20" s="11">
        <v>141</v>
      </c>
      <c r="E20" s="26">
        <f t="shared" si="3"/>
        <v>50.357142857142854</v>
      </c>
      <c r="F20" s="24">
        <v>55</v>
      </c>
      <c r="G20" s="27">
        <f t="shared" si="0"/>
        <v>45.833333333333329</v>
      </c>
      <c r="H20" s="2">
        <f t="shared" si="1"/>
        <v>196</v>
      </c>
      <c r="I20" s="21">
        <f t="shared" si="2"/>
        <v>49</v>
      </c>
      <c r="J20" s="28" t="s">
        <v>112</v>
      </c>
    </row>
    <row r="21" spans="1:10" ht="28.8" x14ac:dyDescent="0.3">
      <c r="A21" s="10" t="s">
        <v>31</v>
      </c>
      <c r="B21" s="15" t="s">
        <v>76</v>
      </c>
      <c r="C21" s="13" t="s">
        <v>26</v>
      </c>
      <c r="D21" s="3">
        <v>185</v>
      </c>
      <c r="E21" s="18">
        <f t="shared" si="3"/>
        <v>66.071428571428569</v>
      </c>
      <c r="F21" s="1">
        <v>75</v>
      </c>
      <c r="G21" s="20">
        <f t="shared" si="0"/>
        <v>62.5</v>
      </c>
      <c r="H21" s="2">
        <f t="shared" si="1"/>
        <v>260</v>
      </c>
      <c r="I21" s="21">
        <f t="shared" si="2"/>
        <v>65</v>
      </c>
      <c r="J21" s="12" t="s">
        <v>111</v>
      </c>
    </row>
    <row r="22" spans="1:10" ht="28.8" x14ac:dyDescent="0.3">
      <c r="A22" s="10" t="s">
        <v>32</v>
      </c>
      <c r="B22" s="15" t="s">
        <v>77</v>
      </c>
      <c r="C22" s="13" t="s">
        <v>26</v>
      </c>
      <c r="D22" s="4">
        <v>224</v>
      </c>
      <c r="E22" s="18">
        <f t="shared" si="3"/>
        <v>80</v>
      </c>
      <c r="F22" s="1">
        <v>110</v>
      </c>
      <c r="G22" s="20">
        <f t="shared" si="0"/>
        <v>91.666666666666657</v>
      </c>
      <c r="H22" s="2">
        <f t="shared" si="1"/>
        <v>334</v>
      </c>
      <c r="I22" s="21">
        <f t="shared" si="2"/>
        <v>83.5</v>
      </c>
      <c r="J22" s="12" t="s">
        <v>111</v>
      </c>
    </row>
    <row r="23" spans="1:10" ht="28.8" x14ac:dyDescent="0.3">
      <c r="A23" s="10" t="s">
        <v>33</v>
      </c>
      <c r="B23" s="14" t="s">
        <v>78</v>
      </c>
      <c r="C23" s="13" t="s">
        <v>50</v>
      </c>
      <c r="D23" s="4">
        <v>183</v>
      </c>
      <c r="E23" s="18">
        <f t="shared" si="3"/>
        <v>65.357142857142861</v>
      </c>
      <c r="F23" s="1">
        <v>95</v>
      </c>
      <c r="G23" s="20">
        <f t="shared" si="0"/>
        <v>79.166666666666657</v>
      </c>
      <c r="H23" s="2">
        <f t="shared" si="1"/>
        <v>278</v>
      </c>
      <c r="I23" s="21">
        <f t="shared" si="2"/>
        <v>69.5</v>
      </c>
      <c r="J23" s="12" t="s">
        <v>111</v>
      </c>
    </row>
    <row r="24" spans="1:10" ht="26.4" customHeight="1" x14ac:dyDescent="0.3">
      <c r="A24" s="10" t="s">
        <v>34</v>
      </c>
      <c r="B24" s="17" t="s">
        <v>79</v>
      </c>
      <c r="C24" s="14" t="s">
        <v>40</v>
      </c>
      <c r="D24" s="4">
        <v>178</v>
      </c>
      <c r="E24" s="18">
        <f t="shared" si="3"/>
        <v>63.571428571428569</v>
      </c>
      <c r="F24" s="1">
        <v>74</v>
      </c>
      <c r="G24" s="20">
        <f t="shared" si="0"/>
        <v>61.666666666666671</v>
      </c>
      <c r="H24" s="2">
        <f t="shared" si="1"/>
        <v>252</v>
      </c>
      <c r="I24" s="21">
        <f t="shared" si="2"/>
        <v>63</v>
      </c>
      <c r="J24" s="12" t="s">
        <v>111</v>
      </c>
    </row>
    <row r="25" spans="1:10" ht="28.8" x14ac:dyDescent="0.3">
      <c r="A25" s="10" t="s">
        <v>36</v>
      </c>
      <c r="B25" s="14" t="s">
        <v>80</v>
      </c>
      <c r="C25" s="13" t="s">
        <v>67</v>
      </c>
      <c r="D25" s="4">
        <v>209</v>
      </c>
      <c r="E25" s="22">
        <f t="shared" si="3"/>
        <v>74.642857142857139</v>
      </c>
      <c r="F25" s="1">
        <v>72</v>
      </c>
      <c r="G25" s="20">
        <f t="shared" si="0"/>
        <v>60</v>
      </c>
      <c r="H25" s="2">
        <f t="shared" si="1"/>
        <v>281</v>
      </c>
      <c r="I25" s="21">
        <f t="shared" si="2"/>
        <v>70.25</v>
      </c>
      <c r="J25" s="12" t="s">
        <v>111</v>
      </c>
    </row>
    <row r="26" spans="1:10" ht="28.8" x14ac:dyDescent="0.3">
      <c r="A26" s="10" t="s">
        <v>37</v>
      </c>
      <c r="B26" s="14" t="s">
        <v>81</v>
      </c>
      <c r="C26" s="13" t="s">
        <v>82</v>
      </c>
      <c r="D26" s="11">
        <v>0</v>
      </c>
      <c r="E26" s="26">
        <f t="shared" si="3"/>
        <v>0</v>
      </c>
      <c r="F26" s="24">
        <v>0</v>
      </c>
      <c r="G26" s="27">
        <f t="shared" si="0"/>
        <v>0</v>
      </c>
      <c r="H26" s="2">
        <f t="shared" si="1"/>
        <v>0</v>
      </c>
      <c r="I26" s="21">
        <f t="shared" si="2"/>
        <v>0</v>
      </c>
      <c r="J26" s="28" t="s">
        <v>112</v>
      </c>
    </row>
    <row r="27" spans="1:10" ht="28.2" customHeight="1" x14ac:dyDescent="0.3">
      <c r="A27" s="10" t="s">
        <v>38</v>
      </c>
      <c r="B27" s="13" t="s">
        <v>83</v>
      </c>
      <c r="C27" s="13" t="s">
        <v>26</v>
      </c>
      <c r="D27" s="11">
        <v>161</v>
      </c>
      <c r="E27" s="26">
        <f t="shared" si="3"/>
        <v>57.499999999999993</v>
      </c>
      <c r="F27" s="24">
        <v>62</v>
      </c>
      <c r="G27" s="27">
        <f t="shared" si="0"/>
        <v>51.666666666666671</v>
      </c>
      <c r="H27" s="2">
        <f t="shared" si="1"/>
        <v>223</v>
      </c>
      <c r="I27" s="21">
        <f t="shared" si="2"/>
        <v>55.75</v>
      </c>
      <c r="J27" s="28" t="s">
        <v>112</v>
      </c>
    </row>
    <row r="28" spans="1:10" ht="28.8" x14ac:dyDescent="0.3">
      <c r="A28" s="10" t="s">
        <v>39</v>
      </c>
      <c r="B28" s="14" t="s">
        <v>84</v>
      </c>
      <c r="C28" s="13" t="s">
        <v>67</v>
      </c>
      <c r="D28" s="3">
        <v>205</v>
      </c>
      <c r="E28" s="18">
        <f t="shared" si="3"/>
        <v>73.214285714285708</v>
      </c>
      <c r="F28" s="1">
        <v>95</v>
      </c>
      <c r="G28" s="20">
        <f t="shared" si="0"/>
        <v>79.166666666666657</v>
      </c>
      <c r="H28" s="2">
        <f t="shared" si="1"/>
        <v>300</v>
      </c>
      <c r="I28" s="21">
        <f t="shared" si="2"/>
        <v>75</v>
      </c>
      <c r="J28" s="12" t="s">
        <v>111</v>
      </c>
    </row>
    <row r="29" spans="1:10" ht="28.8" x14ac:dyDescent="0.3">
      <c r="A29" s="10" t="s">
        <v>41</v>
      </c>
      <c r="B29" s="13" t="s">
        <v>85</v>
      </c>
      <c r="C29" s="13" t="s">
        <v>86</v>
      </c>
      <c r="D29" s="4">
        <v>201</v>
      </c>
      <c r="E29" s="18">
        <f t="shared" si="3"/>
        <v>71.785714285714292</v>
      </c>
      <c r="F29" s="1">
        <v>85</v>
      </c>
      <c r="G29" s="20">
        <f t="shared" si="0"/>
        <v>70.833333333333343</v>
      </c>
      <c r="H29" s="2">
        <f t="shared" si="1"/>
        <v>286</v>
      </c>
      <c r="I29" s="21">
        <f t="shared" si="2"/>
        <v>71.5</v>
      </c>
      <c r="J29" s="12" t="s">
        <v>111</v>
      </c>
    </row>
    <row r="30" spans="1:10" ht="28.8" x14ac:dyDescent="0.3">
      <c r="A30" s="10" t="s">
        <v>42</v>
      </c>
      <c r="B30" s="15" t="s">
        <v>87</v>
      </c>
      <c r="C30" s="15" t="s">
        <v>88</v>
      </c>
      <c r="D30" s="4">
        <v>172</v>
      </c>
      <c r="E30" s="22">
        <f t="shared" si="3"/>
        <v>61.428571428571431</v>
      </c>
      <c r="F30" s="1">
        <v>102</v>
      </c>
      <c r="G30" s="20">
        <f t="shared" si="0"/>
        <v>85</v>
      </c>
      <c r="H30" s="2">
        <f t="shared" si="1"/>
        <v>274</v>
      </c>
      <c r="I30" s="21">
        <f t="shared" si="2"/>
        <v>68.5</v>
      </c>
      <c r="J30" s="12" t="s">
        <v>111</v>
      </c>
    </row>
    <row r="31" spans="1:10" ht="28.8" x14ac:dyDescent="0.3">
      <c r="A31" s="10" t="s">
        <v>43</v>
      </c>
      <c r="B31" s="23" t="s">
        <v>89</v>
      </c>
      <c r="C31" s="14" t="s">
        <v>40</v>
      </c>
      <c r="D31" s="4">
        <v>220</v>
      </c>
      <c r="E31" s="22">
        <f t="shared" si="3"/>
        <v>78.571428571428569</v>
      </c>
      <c r="F31" s="1">
        <v>105</v>
      </c>
      <c r="G31" s="20">
        <f t="shared" si="0"/>
        <v>87.5</v>
      </c>
      <c r="H31" s="2">
        <f t="shared" si="1"/>
        <v>325</v>
      </c>
      <c r="I31" s="21">
        <f t="shared" si="2"/>
        <v>81.25</v>
      </c>
      <c r="J31" s="12" t="s">
        <v>111</v>
      </c>
    </row>
    <row r="32" spans="1:10" ht="28.8" x14ac:dyDescent="0.3">
      <c r="A32" s="10" t="s">
        <v>45</v>
      </c>
      <c r="B32" s="13" t="s">
        <v>90</v>
      </c>
      <c r="C32" s="13" t="s">
        <v>91</v>
      </c>
      <c r="D32" s="4">
        <v>198</v>
      </c>
      <c r="E32" s="22">
        <f t="shared" si="3"/>
        <v>70.714285714285722</v>
      </c>
      <c r="F32" s="1">
        <v>113</v>
      </c>
      <c r="G32" s="20">
        <f t="shared" si="0"/>
        <v>94.166666666666671</v>
      </c>
      <c r="H32" s="2">
        <f t="shared" si="1"/>
        <v>311</v>
      </c>
      <c r="I32" s="21">
        <f t="shared" si="2"/>
        <v>77.75</v>
      </c>
      <c r="J32" s="12" t="s">
        <v>111</v>
      </c>
    </row>
    <row r="33" spans="1:10" ht="28.8" x14ac:dyDescent="0.3">
      <c r="A33" s="10" t="s">
        <v>46</v>
      </c>
      <c r="B33" s="14" t="s">
        <v>92</v>
      </c>
      <c r="C33" s="13" t="s">
        <v>67</v>
      </c>
      <c r="D33" s="11">
        <v>163</v>
      </c>
      <c r="E33" s="26">
        <f t="shared" si="3"/>
        <v>58.214285714285715</v>
      </c>
      <c r="F33" s="24">
        <v>71</v>
      </c>
      <c r="G33" s="27">
        <f t="shared" si="0"/>
        <v>59.166666666666664</v>
      </c>
      <c r="H33" s="2">
        <f t="shared" si="1"/>
        <v>234</v>
      </c>
      <c r="I33" s="21">
        <f t="shared" si="2"/>
        <v>58.5</v>
      </c>
      <c r="J33" s="28" t="s">
        <v>112</v>
      </c>
    </row>
    <row r="34" spans="1:10" ht="28.8" x14ac:dyDescent="0.3">
      <c r="A34" s="10" t="s">
        <v>47</v>
      </c>
      <c r="B34" s="15" t="s">
        <v>93</v>
      </c>
      <c r="C34" s="13" t="s">
        <v>26</v>
      </c>
      <c r="D34" s="11">
        <v>144</v>
      </c>
      <c r="E34" s="26">
        <f t="shared" si="3"/>
        <v>51.428571428571423</v>
      </c>
      <c r="F34" s="1">
        <v>78</v>
      </c>
      <c r="G34" s="20">
        <f t="shared" si="0"/>
        <v>65</v>
      </c>
      <c r="H34" s="2">
        <f t="shared" si="1"/>
        <v>222</v>
      </c>
      <c r="I34" s="21">
        <f t="shared" si="2"/>
        <v>55.500000000000007</v>
      </c>
      <c r="J34" s="28" t="s">
        <v>112</v>
      </c>
    </row>
    <row r="35" spans="1:10" ht="29.4" customHeight="1" x14ac:dyDescent="0.3">
      <c r="A35" s="10" t="s">
        <v>48</v>
      </c>
      <c r="B35" s="14" t="s">
        <v>94</v>
      </c>
      <c r="C35" s="13" t="s">
        <v>95</v>
      </c>
      <c r="D35" s="11">
        <v>132</v>
      </c>
      <c r="E35" s="26">
        <f t="shared" si="3"/>
        <v>47.142857142857139</v>
      </c>
      <c r="F35" s="1">
        <v>72</v>
      </c>
      <c r="G35" s="20">
        <f t="shared" si="0"/>
        <v>60</v>
      </c>
      <c r="H35" s="2">
        <f t="shared" si="1"/>
        <v>204</v>
      </c>
      <c r="I35" s="21">
        <f t="shared" si="2"/>
        <v>51</v>
      </c>
      <c r="J35" s="28" t="s">
        <v>112</v>
      </c>
    </row>
    <row r="36" spans="1:10" ht="28.8" x14ac:dyDescent="0.3">
      <c r="A36" s="10" t="s">
        <v>49</v>
      </c>
      <c r="B36" s="13" t="s">
        <v>96</v>
      </c>
      <c r="C36" s="13" t="s">
        <v>26</v>
      </c>
      <c r="D36" s="11">
        <v>164</v>
      </c>
      <c r="E36" s="26">
        <f t="shared" si="3"/>
        <v>58.571428571428577</v>
      </c>
      <c r="F36" s="1">
        <v>110</v>
      </c>
      <c r="G36" s="20">
        <f t="shared" si="0"/>
        <v>91.666666666666657</v>
      </c>
      <c r="H36" s="2">
        <f t="shared" si="1"/>
        <v>274</v>
      </c>
      <c r="I36" s="21">
        <f t="shared" si="2"/>
        <v>68.5</v>
      </c>
      <c r="J36" s="28" t="s">
        <v>112</v>
      </c>
    </row>
    <row r="37" spans="1:10" ht="28.8" x14ac:dyDescent="0.3">
      <c r="A37" s="10" t="s">
        <v>105</v>
      </c>
      <c r="B37" s="14" t="s">
        <v>97</v>
      </c>
      <c r="C37" s="13" t="s">
        <v>30</v>
      </c>
      <c r="D37" s="4">
        <v>181</v>
      </c>
      <c r="E37" s="22">
        <f t="shared" si="3"/>
        <v>64.642857142857153</v>
      </c>
      <c r="F37" s="1">
        <v>72</v>
      </c>
      <c r="G37" s="20">
        <f t="shared" si="0"/>
        <v>60</v>
      </c>
      <c r="H37" s="2">
        <f t="shared" ref="H37" si="4">D37+F37</f>
        <v>253</v>
      </c>
      <c r="I37" s="21">
        <f t="shared" si="2"/>
        <v>63.249999999999993</v>
      </c>
      <c r="J37" s="12" t="s">
        <v>111</v>
      </c>
    </row>
    <row r="38" spans="1:10" ht="28.8" x14ac:dyDescent="0.3">
      <c r="A38" s="10" t="s">
        <v>106</v>
      </c>
      <c r="B38" s="14" t="s">
        <v>98</v>
      </c>
      <c r="C38" s="13" t="s">
        <v>28</v>
      </c>
      <c r="D38" s="11">
        <v>131</v>
      </c>
      <c r="E38" s="26">
        <f t="shared" si="3"/>
        <v>46.785714285714285</v>
      </c>
      <c r="F38" s="24">
        <v>25</v>
      </c>
      <c r="G38" s="27">
        <f t="shared" si="0"/>
        <v>20.833333333333336</v>
      </c>
      <c r="H38" s="2">
        <f t="shared" ref="H38:H42" si="5">D38+F38</f>
        <v>156</v>
      </c>
      <c r="I38" s="21">
        <f t="shared" si="2"/>
        <v>39</v>
      </c>
      <c r="J38" s="28" t="s">
        <v>112</v>
      </c>
    </row>
    <row r="39" spans="1:10" ht="28.8" x14ac:dyDescent="0.3">
      <c r="A39" s="10" t="s">
        <v>107</v>
      </c>
      <c r="B39" s="13" t="s">
        <v>99</v>
      </c>
      <c r="C39" s="13" t="s">
        <v>91</v>
      </c>
      <c r="D39" s="11">
        <v>161</v>
      </c>
      <c r="E39" s="26">
        <f t="shared" si="3"/>
        <v>57.499999999999993</v>
      </c>
      <c r="F39" s="24">
        <v>59</v>
      </c>
      <c r="G39" s="27">
        <f t="shared" si="0"/>
        <v>49.166666666666664</v>
      </c>
      <c r="H39" s="2">
        <f t="shared" si="5"/>
        <v>220</v>
      </c>
      <c r="I39" s="21">
        <f t="shared" si="2"/>
        <v>55.000000000000007</v>
      </c>
      <c r="J39" s="28" t="s">
        <v>112</v>
      </c>
    </row>
    <row r="40" spans="1:10" ht="28.8" x14ac:dyDescent="0.3">
      <c r="A40" s="10" t="s">
        <v>108</v>
      </c>
      <c r="B40" s="17" t="s">
        <v>100</v>
      </c>
      <c r="C40" s="14" t="s">
        <v>101</v>
      </c>
      <c r="D40" s="4">
        <v>221</v>
      </c>
      <c r="E40" s="22">
        <f t="shared" si="3"/>
        <v>78.928571428571431</v>
      </c>
      <c r="F40" s="1">
        <v>76</v>
      </c>
      <c r="G40" s="20">
        <f t="shared" si="0"/>
        <v>63.333333333333329</v>
      </c>
      <c r="H40" s="2">
        <f t="shared" si="5"/>
        <v>297</v>
      </c>
      <c r="I40" s="21">
        <f t="shared" si="2"/>
        <v>74.25</v>
      </c>
      <c r="J40" s="12" t="s">
        <v>111</v>
      </c>
    </row>
    <row r="41" spans="1:10" ht="28.2" customHeight="1" x14ac:dyDescent="0.3">
      <c r="A41" s="10" t="s">
        <v>109</v>
      </c>
      <c r="B41" s="14" t="s">
        <v>102</v>
      </c>
      <c r="C41" s="13" t="s">
        <v>103</v>
      </c>
      <c r="D41" s="11">
        <v>134</v>
      </c>
      <c r="E41" s="26">
        <f t="shared" si="3"/>
        <v>47.857142857142861</v>
      </c>
      <c r="F41" s="1">
        <v>115</v>
      </c>
      <c r="G41" s="20">
        <f t="shared" si="0"/>
        <v>95.833333333333343</v>
      </c>
      <c r="H41" s="2">
        <f t="shared" si="5"/>
        <v>249</v>
      </c>
      <c r="I41" s="21">
        <f t="shared" si="2"/>
        <v>62.250000000000007</v>
      </c>
      <c r="J41" s="28" t="s">
        <v>112</v>
      </c>
    </row>
    <row r="42" spans="1:10" ht="28.8" x14ac:dyDescent="0.3">
      <c r="A42" s="10" t="s">
        <v>110</v>
      </c>
      <c r="B42" s="13" t="s">
        <v>104</v>
      </c>
      <c r="C42" s="13" t="s">
        <v>26</v>
      </c>
      <c r="D42" s="4">
        <v>194</v>
      </c>
      <c r="E42" s="22">
        <f t="shared" si="3"/>
        <v>69.285714285714278</v>
      </c>
      <c r="F42" s="1">
        <v>110</v>
      </c>
      <c r="G42" s="20">
        <f t="shared" si="0"/>
        <v>91.666666666666657</v>
      </c>
      <c r="H42" s="2">
        <f t="shared" si="5"/>
        <v>304</v>
      </c>
      <c r="I42" s="21">
        <f t="shared" si="2"/>
        <v>76</v>
      </c>
      <c r="J42" s="12" t="s">
        <v>111</v>
      </c>
    </row>
  </sheetData>
  <sortState ref="A2:J36">
    <sortCondition descending="1" ref="H1:H36"/>
  </sortState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Florczyk-Szwak</dc:creator>
  <cp:lastModifiedBy>Iwona Florczyk-Szwak</cp:lastModifiedBy>
  <cp:lastPrinted>2023-02-28T09:40:35Z</cp:lastPrinted>
  <dcterms:created xsi:type="dcterms:W3CDTF">2023-02-28T09:11:18Z</dcterms:created>
  <dcterms:modified xsi:type="dcterms:W3CDTF">2026-03-16T15:28:40Z</dcterms:modified>
</cp:coreProperties>
</file>